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nom3.UZMOOD\Desktop\Прейскуранты на 2026\01.10.2026\"/>
    </mc:Choice>
  </mc:AlternateContent>
  <bookViews>
    <workbookView xWindow="-120" yWindow="-120" windowWidth="29040" windowHeight="15720" activeTab="1"/>
  </bookViews>
  <sheets>
    <sheet name="РБ" sheetId="5" r:id="rId1"/>
    <sheet name=" иностранцы" sheetId="7" r:id="rId2"/>
    <sheet name="Лист1" sheetId="8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7" l="1"/>
  <c r="B74" i="7"/>
  <c r="B50" i="5" l="1"/>
  <c r="B156" i="7" l="1"/>
  <c r="B136" i="7"/>
  <c r="B120" i="7"/>
  <c r="B88" i="7"/>
  <c r="B61" i="7"/>
  <c r="D150" i="7"/>
  <c r="D151" i="7"/>
  <c r="D152" i="7"/>
  <c r="D135" i="7"/>
  <c r="D122" i="7"/>
  <c r="D123" i="7"/>
  <c r="D124" i="7"/>
  <c r="D125" i="7"/>
  <c r="D126" i="7"/>
  <c r="D128" i="7"/>
  <c r="D129" i="7"/>
  <c r="D130" i="7"/>
  <c r="D131" i="7"/>
  <c r="D132" i="7"/>
  <c r="D133" i="7"/>
  <c r="D134" i="7"/>
  <c r="D115" i="7"/>
  <c r="D116" i="7"/>
  <c r="D117" i="7"/>
  <c r="D110" i="7"/>
  <c r="D83" i="7"/>
  <c r="D84" i="7"/>
  <c r="D85" i="7"/>
  <c r="D69" i="7"/>
  <c r="D70" i="7"/>
  <c r="D71" i="7"/>
  <c r="D72" i="7"/>
  <c r="C50" i="7"/>
  <c r="D57" i="7"/>
  <c r="D58" i="7"/>
  <c r="D59" i="7"/>
  <c r="D41" i="7"/>
  <c r="D42" i="7"/>
  <c r="D43" i="7"/>
  <c r="D44" i="7"/>
  <c r="D33" i="7"/>
  <c r="D34" i="7"/>
  <c r="D154" i="5"/>
  <c r="D150" i="5"/>
  <c r="D151" i="5"/>
  <c r="D152" i="5"/>
  <c r="D153" i="5"/>
  <c r="D131" i="5"/>
  <c r="D132" i="5"/>
  <c r="D133" i="5"/>
  <c r="D134" i="5"/>
  <c r="D83" i="5"/>
  <c r="D84" i="5"/>
  <c r="D85" i="5"/>
  <c r="C120" i="5"/>
  <c r="D115" i="5"/>
  <c r="D116" i="5"/>
  <c r="D117" i="5"/>
  <c r="C156" i="5"/>
  <c r="B156" i="5"/>
  <c r="D64" i="5"/>
  <c r="D65" i="5"/>
  <c r="D63" i="5"/>
  <c r="D67" i="5"/>
  <c r="D68" i="5"/>
  <c r="D69" i="5"/>
  <c r="D70" i="5"/>
  <c r="D71" i="5"/>
  <c r="D72" i="5"/>
  <c r="D73" i="5"/>
  <c r="D54" i="5"/>
  <c r="D59" i="5"/>
  <c r="D58" i="5"/>
  <c r="D57" i="5"/>
  <c r="D56" i="5"/>
  <c r="D55" i="5"/>
  <c r="C50" i="5"/>
  <c r="D39" i="5"/>
  <c r="D40" i="5"/>
  <c r="D41" i="5"/>
  <c r="D42" i="5"/>
  <c r="D43" i="5"/>
  <c r="D34" i="5"/>
  <c r="D33" i="5"/>
  <c r="B46" i="7"/>
  <c r="D138" i="5"/>
  <c r="D122" i="5"/>
  <c r="D106" i="5"/>
  <c r="D76" i="5"/>
  <c r="D141" i="7"/>
  <c r="D143" i="7"/>
  <c r="D142" i="7"/>
  <c r="B61" i="5"/>
  <c r="D77" i="7"/>
  <c r="D154" i="7"/>
  <c r="D153" i="7"/>
  <c r="D149" i="7"/>
  <c r="D148" i="7"/>
  <c r="D147" i="7"/>
  <c r="D140" i="7"/>
  <c r="D139" i="7"/>
  <c r="D138" i="7"/>
  <c r="D114" i="7"/>
  <c r="D113" i="7"/>
  <c r="D112" i="7"/>
  <c r="D109" i="7"/>
  <c r="D107" i="7"/>
  <c r="D106" i="7"/>
  <c r="D82" i="7"/>
  <c r="D81" i="7"/>
  <c r="D80" i="7"/>
  <c r="D78" i="7"/>
  <c r="D76" i="7"/>
  <c r="D73" i="7"/>
  <c r="D68" i="7"/>
  <c r="D67" i="7"/>
  <c r="D65" i="7"/>
  <c r="D64" i="7"/>
  <c r="D63" i="7"/>
  <c r="D56" i="7"/>
  <c r="D55" i="7"/>
  <c r="D54" i="7"/>
  <c r="D52" i="7"/>
  <c r="D49" i="7"/>
  <c r="D149" i="5"/>
  <c r="D148" i="5"/>
  <c r="D147" i="5"/>
  <c r="D142" i="5"/>
  <c r="D140" i="5"/>
  <c r="D139" i="5"/>
  <c r="D135" i="5"/>
  <c r="D130" i="5"/>
  <c r="D129" i="5"/>
  <c r="D128" i="5"/>
  <c r="D126" i="5"/>
  <c r="D125" i="5"/>
  <c r="D123" i="5"/>
  <c r="D114" i="5"/>
  <c r="D113" i="5"/>
  <c r="D112" i="5"/>
  <c r="D109" i="5"/>
  <c r="D107" i="5"/>
  <c r="D82" i="5"/>
  <c r="D81" i="5"/>
  <c r="D80" i="5"/>
  <c r="D78" i="5"/>
  <c r="D49" i="5"/>
  <c r="D31" i="5"/>
  <c r="C156" i="7"/>
  <c r="D144" i="7"/>
  <c r="D145" i="7"/>
  <c r="D155" i="7"/>
  <c r="D108" i="7"/>
  <c r="D118" i="7"/>
  <c r="D119" i="7"/>
  <c r="B103" i="7"/>
  <c r="C103" i="7"/>
  <c r="D96" i="7"/>
  <c r="D97" i="7"/>
  <c r="D98" i="7"/>
  <c r="D99" i="7"/>
  <c r="D100" i="7"/>
  <c r="D101" i="7"/>
  <c r="D102" i="7"/>
  <c r="D95" i="7"/>
  <c r="D92" i="7"/>
  <c r="D91" i="7"/>
  <c r="D86" i="7"/>
  <c r="D87" i="7"/>
  <c r="D50" i="7"/>
  <c r="D51" i="7"/>
  <c r="D60" i="7"/>
  <c r="D32" i="7"/>
  <c r="D35" i="7"/>
  <c r="D36" i="7"/>
  <c r="D38" i="7"/>
  <c r="D39" i="7"/>
  <c r="D40" i="7"/>
  <c r="D45" i="7"/>
  <c r="D31" i="7"/>
  <c r="C136" i="7"/>
  <c r="C120" i="7"/>
  <c r="C93" i="7"/>
  <c r="B93" i="7"/>
  <c r="C88" i="7"/>
  <c r="C74" i="7"/>
  <c r="C61" i="7"/>
  <c r="C46" i="7"/>
  <c r="C29" i="7"/>
  <c r="B29" i="7"/>
  <c r="D28" i="7"/>
  <c r="D27" i="7"/>
  <c r="D26" i="7"/>
  <c r="C23" i="7"/>
  <c r="B23" i="7"/>
  <c r="D22" i="7"/>
  <c r="D20" i="7"/>
  <c r="D19" i="7"/>
  <c r="D18" i="7"/>
  <c r="D17" i="7"/>
  <c r="D15" i="7"/>
  <c r="D14" i="7"/>
  <c r="D13" i="7"/>
  <c r="C10" i="7"/>
  <c r="B10" i="7"/>
  <c r="D9" i="7"/>
  <c r="D8" i="7"/>
  <c r="D7" i="7"/>
  <c r="D35" i="5"/>
  <c r="D155" i="5"/>
  <c r="D145" i="5"/>
  <c r="D144" i="5"/>
  <c r="D143" i="5"/>
  <c r="D141" i="5"/>
  <c r="C136" i="5"/>
  <c r="B136" i="5"/>
  <c r="D124" i="5"/>
  <c r="B120" i="5"/>
  <c r="D119" i="5"/>
  <c r="D118" i="5"/>
  <c r="D110" i="5"/>
  <c r="D108" i="5"/>
  <c r="C103" i="5"/>
  <c r="B103" i="5"/>
  <c r="D102" i="5"/>
  <c r="D101" i="5"/>
  <c r="D100" i="5"/>
  <c r="D99" i="5"/>
  <c r="D98" i="5"/>
  <c r="D97" i="5"/>
  <c r="D96" i="5"/>
  <c r="C93" i="5"/>
  <c r="B93" i="5"/>
  <c r="D92" i="5"/>
  <c r="D93" i="5"/>
  <c r="C88" i="5"/>
  <c r="B88" i="5"/>
  <c r="D87" i="5"/>
  <c r="D86" i="5"/>
  <c r="D77" i="5"/>
  <c r="C74" i="5"/>
  <c r="B74" i="5"/>
  <c r="C61" i="5"/>
  <c r="D60" i="5"/>
  <c r="D52" i="5"/>
  <c r="D51" i="5"/>
  <c r="D50" i="5"/>
  <c r="C46" i="5"/>
  <c r="B46" i="5"/>
  <c r="D45" i="5"/>
  <c r="D44" i="5"/>
  <c r="D38" i="5"/>
  <c r="D36" i="5"/>
  <c r="D32" i="5"/>
  <c r="C29" i="5"/>
  <c r="B29" i="5"/>
  <c r="D28" i="5"/>
  <c r="D27" i="5"/>
  <c r="D26" i="5"/>
  <c r="C23" i="5"/>
  <c r="B23" i="5"/>
  <c r="D22" i="5"/>
  <c r="D20" i="5"/>
  <c r="D19" i="5"/>
  <c r="D18" i="5"/>
  <c r="D17" i="5"/>
  <c r="D15" i="5"/>
  <c r="D14" i="5"/>
  <c r="D13" i="5"/>
  <c r="C10" i="5"/>
  <c r="B10" i="5"/>
  <c r="D9" i="5"/>
  <c r="D8" i="5"/>
  <c r="D7" i="5"/>
  <c r="D10" i="7"/>
  <c r="D29" i="5"/>
  <c r="D23" i="7"/>
  <c r="D103" i="7"/>
  <c r="D23" i="5"/>
  <c r="D29" i="7"/>
  <c r="D93" i="7"/>
  <c r="D61" i="7"/>
  <c r="D10" i="5"/>
  <c r="D103" i="5"/>
  <c r="D156" i="7" l="1"/>
  <c r="D136" i="7"/>
  <c r="D120" i="7"/>
  <c r="D88" i="7"/>
  <c r="D74" i="7"/>
  <c r="D46" i="7"/>
  <c r="D136" i="5"/>
  <c r="D74" i="5"/>
  <c r="D46" i="5"/>
  <c r="D156" i="5"/>
  <c r="D120" i="5"/>
  <c r="D88" i="5"/>
  <c r="D61" i="5"/>
</calcChain>
</file>

<file path=xl/sharedStrings.xml><?xml version="1.0" encoding="utf-8"?>
<sst xmlns="http://schemas.openxmlformats.org/spreadsheetml/2006/main" count="392" uniqueCount="71">
  <si>
    <t>Ректосигмоколоноскопия</t>
  </si>
  <si>
    <t>Консультативный осмотр врача-специалиста 1-й квалификационной категории хирургического профиля</t>
  </si>
  <si>
    <t xml:space="preserve"> Забор мазка на исследование</t>
  </si>
  <si>
    <t>Общий анализ крови</t>
  </si>
  <si>
    <t>Итого</t>
  </si>
  <si>
    <t>Стоимость за медикаменты и материалы, бел.руб.</t>
  </si>
  <si>
    <t>Стоимость за услугу без НДС, бел.руб.</t>
  </si>
  <si>
    <t>Итого за услугу, бел. руб.</t>
  </si>
  <si>
    <t>Антиген СА 125</t>
  </si>
  <si>
    <t>Не-4</t>
  </si>
  <si>
    <t>Онкомаркеры (экспресс-метод):</t>
  </si>
  <si>
    <t>1.3. Гинекологическая программа  по папаникалау</t>
  </si>
  <si>
    <t>Мазок из шейки матки: тонкослойный препарат методом жидкосной цитологии (NovaPrep)</t>
  </si>
  <si>
    <t>2.1.Маммологическая программа +45</t>
  </si>
  <si>
    <t>Антиген СА 15-3</t>
  </si>
  <si>
    <t xml:space="preserve">2.2.Маммологическая программа </t>
  </si>
  <si>
    <t>Простатический специфический антиген (ПСА)</t>
  </si>
  <si>
    <t>Простатический специфический антиген свободная фракция (ПСА своб.)</t>
  </si>
  <si>
    <t>4.1. Диагностическое обследование кожи</t>
  </si>
  <si>
    <t>Мазок и соскоб с поверхности пигментных образований кожи</t>
  </si>
  <si>
    <t>4.2. Удаление доброкачественных новообразований кожи</t>
  </si>
  <si>
    <t>Общий анализ мочи</t>
  </si>
  <si>
    <t>Биохимический анализ крови (полный)</t>
  </si>
  <si>
    <t>Электрокардиограмма в 12 отведениях без функциональных проб</t>
  </si>
  <si>
    <t>Иссечения образований кожи</t>
  </si>
  <si>
    <t>Пунктаты и мазки-отпечатки  образований кожи</t>
  </si>
  <si>
    <t>Забор крови из вены +регистрация проб</t>
  </si>
  <si>
    <t>обработка крови для получения сыворотки</t>
  </si>
  <si>
    <t>прием и регистрация проб</t>
  </si>
  <si>
    <t>эзофагогастродуоденоскопия</t>
  </si>
  <si>
    <t>Раково эмбрионный антиген (СЕА)</t>
  </si>
  <si>
    <t>Антиген СА 19-9</t>
  </si>
  <si>
    <t>Эндоскопическое исследование толстой кишки с аналгезией</t>
  </si>
  <si>
    <t>Стоимость может изменяется в зависимости от категории врача – специалиста в незначительных пределах</t>
  </si>
  <si>
    <t xml:space="preserve">Цель программ:
Выявление заболеваний, детализация диагноза.
Условия выполнения программ:
•объем исследования в рамках программы согласовывается врачом-специалистом после осмотра пациента.
•после консультации врача-специалиста соответственно каждой из программ, пациенту могут быть предложены дополнительные исследования для уточнения вновь выявленной патологии (подозрения на заболевания).
•порядок прохождения пациентом дополнительно назначенных исследований определяется отдельно.
•врач-специалист выдает пациенту консультативное заключение и результаты обследований после повторного осмотра.
</t>
  </si>
  <si>
    <t>Программы диагностического обследования 1-го дня в УЗ "МООД"</t>
  </si>
  <si>
    <t>1. Гинекологические программы обследования:</t>
  </si>
  <si>
    <t>2. Маммологические прграммы обследования:</t>
  </si>
  <si>
    <t>4. Программы обследования кожи:</t>
  </si>
  <si>
    <t xml:space="preserve">1.1. Гинекологическая программа </t>
  </si>
  <si>
    <t>1.2. Гинекологическая программа  с ТВУЗИ</t>
  </si>
  <si>
    <t>Ультразвуковая диагностика матки и придатков(трансвагинально)</t>
  </si>
  <si>
    <t>Ультразвуковая диагностика матки и придатков (трансвагинально)</t>
  </si>
  <si>
    <t>Мазок из шейки матки, цервикального канала, влагалища, вульвы, при кульдоцентезе</t>
  </si>
  <si>
    <t>1.1. Гинекологическая программа  по папаникалау с ТВУЗИ</t>
  </si>
  <si>
    <t>для граждан РБ, граждан с видом на жительство, застрахованных граждан РБ</t>
  </si>
  <si>
    <t>для иностранных граждан</t>
  </si>
  <si>
    <t>3. Онкоурологическая программа</t>
  </si>
  <si>
    <t>4. Программы обследования Желудка и кишечника:</t>
  </si>
  <si>
    <t>4.1. Обследование желудка</t>
  </si>
  <si>
    <t>4.2. Кишечная программа простая</t>
  </si>
  <si>
    <t>4.3. Кишечная программа с аналгезией</t>
  </si>
  <si>
    <t>Взятие онкоцитологии цервикального канала</t>
  </si>
  <si>
    <t>УЗИ органов брюшной полости и забрюшинного пространства, подвздошных лимфоузлов без эластографии печени</t>
  </si>
  <si>
    <t>Комплексная программа УЗИ №5:УЗИ органов брюшной полости и забрюшинного пространства, подвздошных лимфоузлов без эластографии печени+УЗИ мочевого пузыря+ТРУЗИ</t>
  </si>
  <si>
    <t>УЗИ молочных желез с лимфатическими узлами регионального лимфооттока (3 зоны) и окружающих мягких тканей без эластографии</t>
  </si>
  <si>
    <t xml:space="preserve">Главный врач </t>
  </si>
  <si>
    <t>С.А. Батовский</t>
  </si>
  <si>
    <t xml:space="preserve">Изготовление одного микропрепарата методом жидкостной цитологии (пробоподготовка, совмещенная с окрашиванием) </t>
  </si>
  <si>
    <t>Микроскопическое исследование одного микропрепарата, изготовленного методом жидкостной цитологии</t>
  </si>
  <si>
    <t>взятие крови венозной у одного пациента в первую или одну пробирку</t>
  </si>
  <si>
    <t>пипетирование полуавтоматическими дозаторами</t>
  </si>
  <si>
    <t>Обработка биологического материала:крови для получения сыворотки или плазмы (Врач клинической лабораторной диагностики)</t>
  </si>
  <si>
    <t>Регистрация результатов исследований в журналы регистрации, в ЛИС:неавтоматизированная регистрация результатов исследований одного пациента (Врач клинической лабораторной диагностики)</t>
  </si>
  <si>
    <t>Регистрация результатов исследований в журналы регистрации, в ЛИС:автоматизированная регистрация результатов исследований одного пациента (Врач клинической лабораторной диагностики)</t>
  </si>
  <si>
    <t>Цифровая 2D маммография молочной железы и мягких тканей подмышечной области на рентгеновском аппарате экспертного класса «Маммоэксперт» (2 молочные железы)</t>
  </si>
  <si>
    <t>Иммуногематологические исследования:Определение групп крови по системе AB0 перекрестным способом с использованием изогемагглютинирующих тест сывороток или моноклональных реагентов и тест-эритроцитов в венозной крови</t>
  </si>
  <si>
    <t>Определение групп крови по системе Rh с использованием моноклонального реагента в капиллярной или венозной крови</t>
  </si>
  <si>
    <t>Прием и регистрация проб</t>
  </si>
  <si>
    <t>на 01.10.2026год.</t>
  </si>
  <si>
    <t>на 01.10.2026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</si>
</sst>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71">
    <xf numFmtId="0" fontId="0" fillId="0" borderId="0" xfId="0"/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4" fontId="2" fillId="0" borderId="4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</xf>
    <xf numFmtId="0" fontId="6" fillId="2" borderId="1" xfId="1" applyFont="1" applyFill="1" applyBorder="1" applyAlignment="1" applyProtection="1">
      <alignment vertical="center" wrapText="1"/>
    </xf>
    <xf numFmtId="0" fontId="6" fillId="2" borderId="2" xfId="1" applyFont="1" applyFill="1" applyBorder="1" applyAlignment="1" applyProtection="1">
      <alignment vertical="top" wrapText="1"/>
    </xf>
    <xf numFmtId="4" fontId="2" fillId="0" borderId="1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vertical="center" wrapText="1"/>
    </xf>
    <xf numFmtId="0" fontId="1" fillId="2" borderId="1" xfId="1" applyFont="1" applyFill="1" applyBorder="1" applyAlignment="1">
      <alignment horizontal="left" vertical="center" wrapText="1" shrinkToFit="1"/>
    </xf>
    <xf numFmtId="2" fontId="2" fillId="2" borderId="1" xfId="0" applyNumberFormat="1" applyFont="1" applyFill="1" applyBorder="1" applyAlignment="1">
      <alignment vertical="center" wrapText="1"/>
    </xf>
    <xf numFmtId="0" fontId="6" fillId="2" borderId="1" xfId="2" applyFont="1" applyFill="1" applyBorder="1" applyAlignment="1" applyProtection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shrinkToFi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 shrinkToFit="1"/>
    </xf>
    <xf numFmtId="0" fontId="6" fillId="2" borderId="1" xfId="0" applyFont="1" applyFill="1" applyBorder="1" applyAlignment="1">
      <alignment wrapText="1"/>
    </xf>
    <xf numFmtId="0" fontId="2" fillId="0" borderId="1" xfId="0" applyFont="1" applyBorder="1" applyAlignment="1">
      <alignment vertical="center"/>
    </xf>
    <xf numFmtId="2" fontId="9" fillId="0" borderId="1" xfId="0" applyNumberFormat="1" applyFont="1" applyFill="1" applyBorder="1" applyAlignment="1">
      <alignment vertical="top" wrapText="1"/>
    </xf>
    <xf numFmtId="4" fontId="11" fillId="2" borderId="1" xfId="0" applyNumberFormat="1" applyFont="1" applyFill="1" applyBorder="1" applyAlignment="1">
      <alignment horizontal="center" vertical="center"/>
    </xf>
    <xf numFmtId="0" fontId="10" fillId="0" borderId="1" xfId="2" applyFont="1" applyFill="1" applyBorder="1" applyAlignment="1" applyProtection="1">
      <alignment vertical="center" wrapText="1"/>
    </xf>
    <xf numFmtId="0" fontId="6" fillId="0" borderId="1" xfId="2" applyFont="1" applyFill="1" applyBorder="1" applyAlignment="1" applyProtection="1">
      <alignment vertical="center" wrapText="1"/>
    </xf>
    <xf numFmtId="2" fontId="2" fillId="0" borderId="0" xfId="0" applyNumberFormat="1" applyFont="1" applyAlignment="1">
      <alignment vertical="center"/>
    </xf>
    <xf numFmtId="0" fontId="2" fillId="0" borderId="1" xfId="0" applyFont="1" applyFill="1" applyBorder="1" applyAlignment="1">
      <alignment horizontal="left" vertical="center" wrapText="1" shrinkToFit="1"/>
    </xf>
    <xf numFmtId="0" fontId="12" fillId="2" borderId="2" xfId="1" applyFont="1" applyFill="1" applyBorder="1" applyAlignment="1">
      <alignment horizontal="left" vertical="center" wrapText="1" shrinkToFit="1"/>
    </xf>
    <xf numFmtId="4" fontId="12" fillId="2" borderId="1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left" vertical="top" wrapText="1"/>
    </xf>
    <xf numFmtId="4" fontId="9" fillId="0" borderId="1" xfId="0" applyNumberFormat="1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12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2"/>
  <sheetViews>
    <sheetView topLeftCell="A146" zoomScale="90" zoomScaleNormal="90" workbookViewId="0">
      <selection activeCell="B138" sqref="B138:B155"/>
    </sheetView>
  </sheetViews>
  <sheetFormatPr defaultRowHeight="18.75" x14ac:dyDescent="0.25"/>
  <cols>
    <col min="1" max="1" width="71.7109375" style="37" customWidth="1"/>
    <col min="2" max="2" width="21.42578125" style="11" customWidth="1"/>
    <col min="3" max="3" width="23.5703125" style="11" customWidth="1"/>
    <col min="4" max="4" width="20.42578125" style="11" customWidth="1"/>
    <col min="5" max="16384" width="9.140625" style="11"/>
  </cols>
  <sheetData>
    <row r="1" spans="1:4" ht="21" x14ac:dyDescent="0.25">
      <c r="A1" s="59" t="s">
        <v>35</v>
      </c>
      <c r="B1" s="60"/>
      <c r="C1" s="60"/>
      <c r="D1" s="60"/>
    </row>
    <row r="2" spans="1:4" ht="21" customHeight="1" x14ac:dyDescent="0.25">
      <c r="A2" s="59" t="s">
        <v>45</v>
      </c>
      <c r="B2" s="59"/>
      <c r="C2" s="59"/>
      <c r="D2" s="59"/>
    </row>
    <row r="3" spans="1:4" x14ac:dyDescent="0.25">
      <c r="A3" s="61" t="s">
        <v>69</v>
      </c>
      <c r="B3" s="61"/>
      <c r="C3" s="61"/>
      <c r="D3" s="61"/>
    </row>
    <row r="4" spans="1:4" ht="25.5" customHeight="1" x14ac:dyDescent="0.25">
      <c r="A4" s="62" t="s">
        <v>36</v>
      </c>
      <c r="B4" s="63"/>
      <c r="C4" s="63"/>
      <c r="D4" s="63"/>
    </row>
    <row r="5" spans="1:4" ht="80.25" hidden="1" customHeight="1" x14ac:dyDescent="0.25">
      <c r="A5" s="30" t="s">
        <v>39</v>
      </c>
      <c r="B5" s="22" t="s">
        <v>5</v>
      </c>
      <c r="C5" s="22" t="s">
        <v>6</v>
      </c>
      <c r="D5" s="22" t="s">
        <v>7</v>
      </c>
    </row>
    <row r="6" spans="1:4" ht="37.5" hidden="1" x14ac:dyDescent="0.25">
      <c r="A6" s="31" t="s">
        <v>1</v>
      </c>
      <c r="B6" s="3">
        <v>0</v>
      </c>
      <c r="C6" s="3">
        <v>8.77</v>
      </c>
      <c r="D6" s="3">
        <v>8.77</v>
      </c>
    </row>
    <row r="7" spans="1:4" hidden="1" x14ac:dyDescent="0.25">
      <c r="A7" s="1" t="s">
        <v>2</v>
      </c>
      <c r="B7" s="4">
        <v>1.39</v>
      </c>
      <c r="C7" s="5">
        <v>1.17</v>
      </c>
      <c r="D7" s="5">
        <f t="shared" ref="D7:D9" si="0">B7+C7</f>
        <v>2.5599999999999996</v>
      </c>
    </row>
    <row r="8" spans="1:4" ht="37.5" hidden="1" x14ac:dyDescent="0.25">
      <c r="A8" s="1" t="s">
        <v>43</v>
      </c>
      <c r="B8" s="5">
        <v>0.56999999999999995</v>
      </c>
      <c r="C8" s="5">
        <v>2.73</v>
      </c>
      <c r="D8" s="5">
        <f t="shared" si="0"/>
        <v>3.3</v>
      </c>
    </row>
    <row r="9" spans="1:4" hidden="1" x14ac:dyDescent="0.25">
      <c r="A9" s="32" t="s">
        <v>3</v>
      </c>
      <c r="B9" s="9">
        <v>1.4</v>
      </c>
      <c r="C9" s="3">
        <v>4.13</v>
      </c>
      <c r="D9" s="5">
        <f t="shared" si="0"/>
        <v>5.5299999999999994</v>
      </c>
    </row>
    <row r="10" spans="1:4" hidden="1" x14ac:dyDescent="0.25">
      <c r="A10" s="33" t="s">
        <v>4</v>
      </c>
      <c r="B10" s="13">
        <f>SUM(B6:B9)</f>
        <v>3.36</v>
      </c>
      <c r="C10" s="13">
        <f t="shared" ref="C10" si="1">SUM(C6:C9)</f>
        <v>16.8</v>
      </c>
      <c r="D10" s="13">
        <f>SUM(D6:D9)</f>
        <v>20.159999999999997</v>
      </c>
    </row>
    <row r="11" spans="1:4" ht="75" hidden="1" x14ac:dyDescent="0.25">
      <c r="A11" s="30" t="s">
        <v>40</v>
      </c>
      <c r="B11" s="22" t="s">
        <v>5</v>
      </c>
      <c r="C11" s="22" t="s">
        <v>6</v>
      </c>
      <c r="D11" s="22" t="s">
        <v>7</v>
      </c>
    </row>
    <row r="12" spans="1:4" ht="37.5" hidden="1" x14ac:dyDescent="0.25">
      <c r="A12" s="31" t="s">
        <v>1</v>
      </c>
      <c r="B12" s="3">
        <v>0</v>
      </c>
      <c r="C12" s="3">
        <v>8.77</v>
      </c>
      <c r="D12" s="3">
        <v>8.77</v>
      </c>
    </row>
    <row r="13" spans="1:4" hidden="1" x14ac:dyDescent="0.25">
      <c r="A13" s="1" t="s">
        <v>2</v>
      </c>
      <c r="B13" s="4">
        <v>1.39</v>
      </c>
      <c r="C13" s="5">
        <v>1.17</v>
      </c>
      <c r="D13" s="5">
        <f t="shared" ref="D13:D15" si="2">B13+C13</f>
        <v>2.5599999999999996</v>
      </c>
    </row>
    <row r="14" spans="1:4" ht="37.5" hidden="1" x14ac:dyDescent="0.25">
      <c r="A14" s="1" t="s">
        <v>43</v>
      </c>
      <c r="B14" s="5">
        <v>0.56999999999999995</v>
      </c>
      <c r="C14" s="5">
        <v>2.73</v>
      </c>
      <c r="D14" s="5">
        <f t="shared" si="2"/>
        <v>3.3</v>
      </c>
    </row>
    <row r="15" spans="1:4" hidden="1" x14ac:dyDescent="0.25">
      <c r="A15" s="32" t="s">
        <v>3</v>
      </c>
      <c r="B15" s="9">
        <v>1.4</v>
      </c>
      <c r="C15" s="9">
        <v>4.13</v>
      </c>
      <c r="D15" s="10">
        <f t="shared" si="2"/>
        <v>5.5299999999999994</v>
      </c>
    </row>
    <row r="16" spans="1:4" hidden="1" x14ac:dyDescent="0.25">
      <c r="A16" s="34" t="s">
        <v>10</v>
      </c>
      <c r="B16" s="12"/>
      <c r="C16" s="12"/>
      <c r="D16" s="12"/>
    </row>
    <row r="17" spans="1:4" hidden="1" x14ac:dyDescent="0.25">
      <c r="A17" s="35" t="s">
        <v>26</v>
      </c>
      <c r="B17" s="5">
        <v>1.36</v>
      </c>
      <c r="C17" s="5">
        <v>0.95</v>
      </c>
      <c r="D17" s="5">
        <f t="shared" ref="D17" si="3">B17+C17</f>
        <v>2.31</v>
      </c>
    </row>
    <row r="18" spans="1:4" hidden="1" x14ac:dyDescent="0.25">
      <c r="A18" s="35" t="s">
        <v>27</v>
      </c>
      <c r="B18" s="5">
        <v>0.02</v>
      </c>
      <c r="C18" s="5">
        <v>0.33</v>
      </c>
      <c r="D18" s="5">
        <f>B18+C18</f>
        <v>0.35000000000000003</v>
      </c>
    </row>
    <row r="19" spans="1:4" hidden="1" x14ac:dyDescent="0.25">
      <c r="A19" s="15" t="s">
        <v>28</v>
      </c>
      <c r="B19" s="5">
        <v>0.01</v>
      </c>
      <c r="C19" s="5">
        <v>0.22</v>
      </c>
      <c r="D19" s="5">
        <f>B19+C19</f>
        <v>0.23</v>
      </c>
    </row>
    <row r="20" spans="1:4" hidden="1" x14ac:dyDescent="0.25">
      <c r="A20" s="36" t="s">
        <v>8</v>
      </c>
      <c r="B20" s="5">
        <v>8.6300000000000008</v>
      </c>
      <c r="C20" s="5">
        <v>2.56</v>
      </c>
      <c r="D20" s="5">
        <f t="shared" ref="D20" si="4">B20+C20</f>
        <v>11.190000000000001</v>
      </c>
    </row>
    <row r="21" spans="1:4" hidden="1" x14ac:dyDescent="0.25">
      <c r="A21" s="31" t="s">
        <v>9</v>
      </c>
      <c r="B21" s="42"/>
      <c r="C21" s="42"/>
      <c r="D21" s="25"/>
    </row>
    <row r="22" spans="1:4" ht="37.5" hidden="1" x14ac:dyDescent="0.25">
      <c r="A22" s="37" t="s">
        <v>41</v>
      </c>
      <c r="B22" s="7">
        <v>0.57999999999999996</v>
      </c>
      <c r="C22" s="8">
        <v>7.62</v>
      </c>
      <c r="D22" s="7">
        <f t="shared" ref="D22" si="5">B22+C22</f>
        <v>8.1999999999999993</v>
      </c>
    </row>
    <row r="23" spans="1:4" hidden="1" x14ac:dyDescent="0.25">
      <c r="A23" s="33" t="s">
        <v>4</v>
      </c>
      <c r="B23" s="13">
        <f>SUM(B12:B22)</f>
        <v>13.959999999999999</v>
      </c>
      <c r="C23" s="13">
        <f>SUM(C12:C22)</f>
        <v>28.479999999999997</v>
      </c>
      <c r="D23" s="13">
        <f>SUM(D12:D22)</f>
        <v>42.44</v>
      </c>
    </row>
    <row r="24" spans="1:4" ht="75" hidden="1" x14ac:dyDescent="0.25">
      <c r="A24" s="30" t="s">
        <v>11</v>
      </c>
      <c r="B24" s="22" t="s">
        <v>5</v>
      </c>
      <c r="C24" s="22" t="s">
        <v>6</v>
      </c>
      <c r="D24" s="22" t="s">
        <v>7</v>
      </c>
    </row>
    <row r="25" spans="1:4" ht="37.5" hidden="1" x14ac:dyDescent="0.25">
      <c r="A25" s="31" t="s">
        <v>1</v>
      </c>
      <c r="B25" s="3">
        <v>0</v>
      </c>
      <c r="C25" s="3">
        <v>8.77</v>
      </c>
      <c r="D25" s="3">
        <v>8.77</v>
      </c>
    </row>
    <row r="26" spans="1:4" hidden="1" x14ac:dyDescent="0.25">
      <c r="A26" s="1" t="s">
        <v>2</v>
      </c>
      <c r="B26" s="4">
        <v>1.39</v>
      </c>
      <c r="C26" s="5">
        <v>1.17</v>
      </c>
      <c r="D26" s="5">
        <f t="shared" ref="D26:D28" si="6">B26+C26</f>
        <v>2.5599999999999996</v>
      </c>
    </row>
    <row r="27" spans="1:4" ht="37.5" hidden="1" x14ac:dyDescent="0.25">
      <c r="A27" s="31" t="s">
        <v>12</v>
      </c>
      <c r="B27" s="3">
        <v>24.56</v>
      </c>
      <c r="C27" s="3">
        <v>13.23</v>
      </c>
      <c r="D27" s="5">
        <f t="shared" si="6"/>
        <v>37.79</v>
      </c>
    </row>
    <row r="28" spans="1:4" hidden="1" x14ac:dyDescent="0.25">
      <c r="A28" s="32" t="s">
        <v>3</v>
      </c>
      <c r="B28" s="9">
        <v>1.4</v>
      </c>
      <c r="C28" s="9">
        <v>4.13</v>
      </c>
      <c r="D28" s="10">
        <f t="shared" si="6"/>
        <v>5.5299999999999994</v>
      </c>
    </row>
    <row r="29" spans="1:4" hidden="1" x14ac:dyDescent="0.25">
      <c r="A29" s="33" t="s">
        <v>4</v>
      </c>
      <c r="B29" s="14">
        <f>SUM(B25:B28)</f>
        <v>27.349999999999998</v>
      </c>
      <c r="C29" s="14">
        <f t="shared" ref="C29" si="7">SUM(C25:C28)</f>
        <v>27.3</v>
      </c>
      <c r="D29" s="14">
        <f>SUM(D25:D28)</f>
        <v>54.65</v>
      </c>
    </row>
    <row r="30" spans="1:4" ht="75" x14ac:dyDescent="0.25">
      <c r="A30" s="30" t="s">
        <v>44</v>
      </c>
      <c r="B30" s="22" t="s">
        <v>5</v>
      </c>
      <c r="C30" s="22" t="s">
        <v>6</v>
      </c>
      <c r="D30" s="22" t="s">
        <v>7</v>
      </c>
    </row>
    <row r="31" spans="1:4" ht="37.5" x14ac:dyDescent="0.25">
      <c r="A31" s="31" t="s">
        <v>1</v>
      </c>
      <c r="B31" s="9">
        <v>3.53</v>
      </c>
      <c r="C31" s="3">
        <v>42.58</v>
      </c>
      <c r="D31" s="9">
        <f>B31+C31</f>
        <v>46.11</v>
      </c>
    </row>
    <row r="32" spans="1:4" x14ac:dyDescent="0.25">
      <c r="A32" s="1" t="s">
        <v>52</v>
      </c>
      <c r="B32" s="4">
        <v>1.81</v>
      </c>
      <c r="C32" s="5">
        <v>9.7799999999999994</v>
      </c>
      <c r="D32" s="5">
        <f t="shared" ref="D32:D36" si="8">B32+C32</f>
        <v>11.59</v>
      </c>
    </row>
    <row r="33" spans="1:4" x14ac:dyDescent="0.25">
      <c r="A33" s="1" t="s">
        <v>28</v>
      </c>
      <c r="B33" s="56">
        <v>0.03</v>
      </c>
      <c r="C33" s="5">
        <v>0.38</v>
      </c>
      <c r="D33" s="5">
        <f t="shared" si="8"/>
        <v>0.41000000000000003</v>
      </c>
    </row>
    <row r="34" spans="1:4" ht="56.25" x14ac:dyDescent="0.25">
      <c r="A34" s="1" t="s">
        <v>58</v>
      </c>
      <c r="B34" s="56">
        <v>18.32</v>
      </c>
      <c r="C34" s="5">
        <v>6.34</v>
      </c>
      <c r="D34" s="5">
        <f t="shared" si="8"/>
        <v>24.66</v>
      </c>
    </row>
    <row r="35" spans="1:4" ht="37.5" x14ac:dyDescent="0.25">
      <c r="A35" s="31" t="s">
        <v>59</v>
      </c>
      <c r="B35" s="27">
        <v>0.12</v>
      </c>
      <c r="C35" s="3">
        <v>13.81</v>
      </c>
      <c r="D35" s="5">
        <f t="shared" si="8"/>
        <v>13.93</v>
      </c>
    </row>
    <row r="36" spans="1:4" x14ac:dyDescent="0.25">
      <c r="A36" s="32" t="s">
        <v>3</v>
      </c>
      <c r="B36" s="26">
        <v>4.3499999999999996</v>
      </c>
      <c r="C36" s="9">
        <v>7.6599999999999993</v>
      </c>
      <c r="D36" s="10">
        <f t="shared" si="8"/>
        <v>12.009999999999998</v>
      </c>
    </row>
    <row r="37" spans="1:4" x14ac:dyDescent="0.25">
      <c r="A37" s="32" t="s">
        <v>10</v>
      </c>
      <c r="B37" s="27"/>
      <c r="C37" s="3"/>
      <c r="D37" s="3"/>
    </row>
    <row r="38" spans="1:4" ht="37.5" x14ac:dyDescent="0.25">
      <c r="A38" s="43" t="s">
        <v>60</v>
      </c>
      <c r="B38" s="28">
        <v>1.5</v>
      </c>
      <c r="C38" s="5">
        <v>0.83</v>
      </c>
      <c r="D38" s="5">
        <f t="shared" ref="D38:D43" si="9">B38+C38</f>
        <v>2.33</v>
      </c>
    </row>
    <row r="39" spans="1:4" x14ac:dyDescent="0.25">
      <c r="A39" s="2" t="s">
        <v>61</v>
      </c>
      <c r="B39" s="20">
        <v>0.02</v>
      </c>
      <c r="C39" s="53">
        <v>0.04</v>
      </c>
      <c r="D39" s="5">
        <f t="shared" si="9"/>
        <v>0.06</v>
      </c>
    </row>
    <row r="40" spans="1:4" x14ac:dyDescent="0.25">
      <c r="A40" s="2" t="s">
        <v>28</v>
      </c>
      <c r="B40" s="20">
        <v>0.03</v>
      </c>
      <c r="C40" s="53">
        <v>0.62</v>
      </c>
      <c r="D40" s="5">
        <f t="shared" si="9"/>
        <v>0.65</v>
      </c>
    </row>
    <row r="41" spans="1:4" ht="56.25" x14ac:dyDescent="0.25">
      <c r="A41" s="2" t="s">
        <v>62</v>
      </c>
      <c r="B41" s="20">
        <v>0.23</v>
      </c>
      <c r="C41" s="53">
        <v>0.52</v>
      </c>
      <c r="D41" s="5">
        <f t="shared" si="9"/>
        <v>0.75</v>
      </c>
    </row>
    <row r="42" spans="1:4" ht="75" x14ac:dyDescent="0.25">
      <c r="A42" s="2" t="s">
        <v>63</v>
      </c>
      <c r="B42" s="20">
        <v>0</v>
      </c>
      <c r="C42" s="53">
        <v>0.49</v>
      </c>
      <c r="D42" s="5">
        <f t="shared" si="9"/>
        <v>0.49</v>
      </c>
    </row>
    <row r="43" spans="1:4" ht="75" x14ac:dyDescent="0.25">
      <c r="A43" s="2" t="s">
        <v>64</v>
      </c>
      <c r="B43" s="20">
        <v>0</v>
      </c>
      <c r="C43" s="53">
        <v>0.45</v>
      </c>
      <c r="D43" s="5">
        <f t="shared" si="9"/>
        <v>0.45</v>
      </c>
    </row>
    <row r="44" spans="1:4" x14ac:dyDescent="0.25">
      <c r="A44" s="46" t="s">
        <v>8</v>
      </c>
      <c r="B44" s="20">
        <v>13.05</v>
      </c>
      <c r="C44" s="53">
        <v>1.45</v>
      </c>
      <c r="D44" s="5">
        <f t="shared" ref="D44:D45" si="10">B44+C44</f>
        <v>14.5</v>
      </c>
    </row>
    <row r="45" spans="1:4" ht="37.5" x14ac:dyDescent="0.25">
      <c r="A45" s="31" t="s">
        <v>42</v>
      </c>
      <c r="B45" s="5">
        <v>1.1000000000000001</v>
      </c>
      <c r="C45" s="5">
        <v>11.75</v>
      </c>
      <c r="D45" s="5">
        <f t="shared" si="10"/>
        <v>12.85</v>
      </c>
    </row>
    <row r="46" spans="1:4" x14ac:dyDescent="0.25">
      <c r="A46" s="33" t="s">
        <v>4</v>
      </c>
      <c r="B46" s="14">
        <f>SUM(B31:B45)</f>
        <v>44.090000000000011</v>
      </c>
      <c r="C46" s="13">
        <f>SUM(C31:C45)</f>
        <v>96.7</v>
      </c>
      <c r="D46" s="13">
        <f>SUM(D31:D45)</f>
        <v>140.79</v>
      </c>
    </row>
    <row r="47" spans="1:4" ht="39" customHeight="1" x14ac:dyDescent="0.25">
      <c r="A47" s="64" t="s">
        <v>37</v>
      </c>
      <c r="B47" s="65"/>
      <c r="C47" s="65"/>
      <c r="D47" s="65"/>
    </row>
    <row r="48" spans="1:4" ht="85.5" customHeight="1" x14ac:dyDescent="0.25">
      <c r="A48" s="30" t="s">
        <v>13</v>
      </c>
      <c r="B48" s="22" t="s">
        <v>5</v>
      </c>
      <c r="C48" s="22" t="s">
        <v>6</v>
      </c>
      <c r="D48" s="22" t="s">
        <v>7</v>
      </c>
    </row>
    <row r="49" spans="1:6" ht="37.5" x14ac:dyDescent="0.25">
      <c r="A49" s="31" t="s">
        <v>1</v>
      </c>
      <c r="B49" s="9">
        <v>0.94</v>
      </c>
      <c r="C49" s="9">
        <v>42.58</v>
      </c>
      <c r="D49" s="9">
        <f>C49+B49</f>
        <v>43.519999999999996</v>
      </c>
    </row>
    <row r="50" spans="1:6" ht="75" x14ac:dyDescent="0.25">
      <c r="A50" s="48" t="s">
        <v>65</v>
      </c>
      <c r="B50" s="52">
        <f>0.2+0.2</f>
        <v>0.4</v>
      </c>
      <c r="C50" s="54">
        <f>27.5*2*0.8</f>
        <v>44</v>
      </c>
      <c r="D50" s="10">
        <f>B50+C50</f>
        <v>44.4</v>
      </c>
      <c r="F50" s="47"/>
    </row>
    <row r="51" spans="1:6" ht="56.25" x14ac:dyDescent="0.25">
      <c r="A51" s="39" t="s">
        <v>55</v>
      </c>
      <c r="B51" s="5">
        <v>0.76</v>
      </c>
      <c r="C51" s="6">
        <v>29.76</v>
      </c>
      <c r="D51" s="5">
        <f t="shared" ref="D51:D52" si="11">B51+C51</f>
        <v>30.520000000000003</v>
      </c>
    </row>
    <row r="52" spans="1:6" x14ac:dyDescent="0.25">
      <c r="A52" s="32" t="s">
        <v>3</v>
      </c>
      <c r="B52" s="26">
        <v>4.3499999999999996</v>
      </c>
      <c r="C52" s="9">
        <v>7.6599999999999993</v>
      </c>
      <c r="D52" s="10">
        <f t="shared" si="11"/>
        <v>12.009999999999998</v>
      </c>
    </row>
    <row r="53" spans="1:6" x14ac:dyDescent="0.25">
      <c r="A53" s="33" t="s">
        <v>10</v>
      </c>
      <c r="B53" s="26"/>
      <c r="C53" s="9"/>
      <c r="D53" s="9"/>
    </row>
    <row r="54" spans="1:6" ht="37.5" x14ac:dyDescent="0.25">
      <c r="A54" s="43" t="s">
        <v>60</v>
      </c>
      <c r="B54" s="28">
        <v>1.5</v>
      </c>
      <c r="C54" s="5">
        <v>0.83</v>
      </c>
      <c r="D54" s="5">
        <f t="shared" ref="D54" si="12">B54+C54</f>
        <v>2.33</v>
      </c>
    </row>
    <row r="55" spans="1:6" x14ac:dyDescent="0.25">
      <c r="A55" s="2" t="s">
        <v>61</v>
      </c>
      <c r="B55" s="20">
        <v>0.02</v>
      </c>
      <c r="C55" s="53">
        <v>0.04</v>
      </c>
      <c r="D55" s="5">
        <f t="shared" ref="D55:D59" si="13">B55+C55</f>
        <v>0.06</v>
      </c>
    </row>
    <row r="56" spans="1:6" x14ac:dyDescent="0.25">
      <c r="A56" s="2" t="s">
        <v>28</v>
      </c>
      <c r="B56" s="20">
        <v>0.03</v>
      </c>
      <c r="C56" s="53">
        <v>0.62</v>
      </c>
      <c r="D56" s="5">
        <f t="shared" si="13"/>
        <v>0.65</v>
      </c>
    </row>
    <row r="57" spans="1:6" ht="56.25" x14ac:dyDescent="0.25">
      <c r="A57" s="2" t="s">
        <v>62</v>
      </c>
      <c r="B57" s="20">
        <v>0.23</v>
      </c>
      <c r="C57" s="53">
        <v>0.52</v>
      </c>
      <c r="D57" s="5">
        <f t="shared" si="13"/>
        <v>0.75</v>
      </c>
    </row>
    <row r="58" spans="1:6" ht="75" x14ac:dyDescent="0.25">
      <c r="A58" s="2" t="s">
        <v>63</v>
      </c>
      <c r="B58" s="20">
        <v>0</v>
      </c>
      <c r="C58" s="53">
        <v>0.49</v>
      </c>
      <c r="D58" s="5">
        <f t="shared" si="13"/>
        <v>0.49</v>
      </c>
    </row>
    <row r="59" spans="1:6" ht="75" x14ac:dyDescent="0.25">
      <c r="A59" s="2" t="s">
        <v>64</v>
      </c>
      <c r="B59" s="20">
        <v>0</v>
      </c>
      <c r="C59" s="53">
        <v>0.45</v>
      </c>
      <c r="D59" s="5">
        <f t="shared" si="13"/>
        <v>0.45</v>
      </c>
    </row>
    <row r="60" spans="1:6" x14ac:dyDescent="0.25">
      <c r="A60" s="45" t="s">
        <v>14</v>
      </c>
      <c r="B60" s="20">
        <v>12.95</v>
      </c>
      <c r="C60" s="53">
        <v>1.45</v>
      </c>
      <c r="D60" s="5">
        <f t="shared" ref="D60" si="14">B60+C60</f>
        <v>14.399999999999999</v>
      </c>
    </row>
    <row r="61" spans="1:6" x14ac:dyDescent="0.25">
      <c r="A61" s="33" t="s">
        <v>4</v>
      </c>
      <c r="B61" s="14">
        <f>SUM(B49:B60)</f>
        <v>21.18</v>
      </c>
      <c r="C61" s="14">
        <f>SUM(C49:C60)</f>
        <v>128.4</v>
      </c>
      <c r="D61" s="14">
        <f>SUM(D49:D60)</f>
        <v>149.58000000000001</v>
      </c>
    </row>
    <row r="62" spans="1:6" ht="75" x14ac:dyDescent="0.25">
      <c r="A62" s="30" t="s">
        <v>15</v>
      </c>
      <c r="B62" s="22" t="s">
        <v>5</v>
      </c>
      <c r="C62" s="22" t="s">
        <v>6</v>
      </c>
      <c r="D62" s="22" t="s">
        <v>7</v>
      </c>
    </row>
    <row r="63" spans="1:6" ht="37.5" x14ac:dyDescent="0.25">
      <c r="A63" s="31" t="s">
        <v>1</v>
      </c>
      <c r="B63" s="9">
        <v>0.94</v>
      </c>
      <c r="C63" s="9">
        <v>42.58</v>
      </c>
      <c r="D63" s="9">
        <f>C63+B63</f>
        <v>43.519999999999996</v>
      </c>
    </row>
    <row r="64" spans="1:6" ht="56.25" x14ac:dyDescent="0.25">
      <c r="A64" s="39" t="s">
        <v>55</v>
      </c>
      <c r="B64" s="5">
        <v>0.76</v>
      </c>
      <c r="C64" s="6">
        <v>29.76</v>
      </c>
      <c r="D64" s="5">
        <f t="shared" ref="D64:D65" si="15">B64+C64</f>
        <v>30.520000000000003</v>
      </c>
    </row>
    <row r="65" spans="1:4" x14ac:dyDescent="0.25">
      <c r="A65" s="32" t="s">
        <v>3</v>
      </c>
      <c r="B65" s="26">
        <v>4.3499999999999996</v>
      </c>
      <c r="C65" s="9">
        <v>7.6599999999999993</v>
      </c>
      <c r="D65" s="10">
        <f t="shared" si="15"/>
        <v>12.009999999999998</v>
      </c>
    </row>
    <row r="66" spans="1:4" x14ac:dyDescent="0.25">
      <c r="A66" s="33" t="s">
        <v>10</v>
      </c>
      <c r="B66" s="26"/>
      <c r="C66" s="9"/>
      <c r="D66" s="9"/>
    </row>
    <row r="67" spans="1:4" ht="37.5" x14ac:dyDescent="0.25">
      <c r="A67" s="43" t="s">
        <v>60</v>
      </c>
      <c r="B67" s="28">
        <v>1.5</v>
      </c>
      <c r="C67" s="5">
        <v>0.83</v>
      </c>
      <c r="D67" s="5">
        <f t="shared" ref="D67" si="16">B67+C67</f>
        <v>2.33</v>
      </c>
    </row>
    <row r="68" spans="1:4" x14ac:dyDescent="0.25">
      <c r="A68" s="2" t="s">
        <v>61</v>
      </c>
      <c r="B68" s="20">
        <v>0.02</v>
      </c>
      <c r="C68" s="53">
        <v>0.04</v>
      </c>
      <c r="D68" s="5">
        <f>B68+C68</f>
        <v>0.06</v>
      </c>
    </row>
    <row r="69" spans="1:4" x14ac:dyDescent="0.25">
      <c r="A69" s="2" t="s">
        <v>28</v>
      </c>
      <c r="B69" s="20">
        <v>0.03</v>
      </c>
      <c r="C69" s="53">
        <v>0.62</v>
      </c>
      <c r="D69" s="5">
        <f>B69+C69</f>
        <v>0.65</v>
      </c>
    </row>
    <row r="70" spans="1:4" ht="56.25" x14ac:dyDescent="0.25">
      <c r="A70" s="2" t="s">
        <v>62</v>
      </c>
      <c r="B70" s="20">
        <v>0.23</v>
      </c>
      <c r="C70" s="53">
        <v>0.52</v>
      </c>
      <c r="D70" s="5">
        <f t="shared" ref="D70:D72" si="17">B70+C70</f>
        <v>0.75</v>
      </c>
    </row>
    <row r="71" spans="1:4" ht="75" x14ac:dyDescent="0.25">
      <c r="A71" s="2" t="s">
        <v>63</v>
      </c>
      <c r="B71" s="20">
        <v>0</v>
      </c>
      <c r="C71" s="53">
        <v>0.49</v>
      </c>
      <c r="D71" s="5">
        <f t="shared" si="17"/>
        <v>0.49</v>
      </c>
    </row>
    <row r="72" spans="1:4" ht="75" x14ac:dyDescent="0.25">
      <c r="A72" s="2" t="s">
        <v>64</v>
      </c>
      <c r="B72" s="20">
        <v>0</v>
      </c>
      <c r="C72" s="53">
        <v>0.45</v>
      </c>
      <c r="D72" s="5">
        <f t="shared" si="17"/>
        <v>0.45</v>
      </c>
    </row>
    <row r="73" spans="1:4" x14ac:dyDescent="0.25">
      <c r="A73" s="45" t="s">
        <v>14</v>
      </c>
      <c r="B73" s="20">
        <v>12.95</v>
      </c>
      <c r="C73" s="53">
        <v>1.45</v>
      </c>
      <c r="D73" s="5">
        <f t="shared" ref="D73" si="18">B73+C73</f>
        <v>14.399999999999999</v>
      </c>
    </row>
    <row r="74" spans="1:4" x14ac:dyDescent="0.25">
      <c r="A74" s="33" t="s">
        <v>4</v>
      </c>
      <c r="B74" s="14">
        <f>SUM(B63:B73)</f>
        <v>20.78</v>
      </c>
      <c r="C74" s="14">
        <f>SUM(C63:C73)</f>
        <v>84.4</v>
      </c>
      <c r="D74" s="14">
        <f>SUM(D63:D73)</f>
        <v>105.17999999999998</v>
      </c>
    </row>
    <row r="75" spans="1:4" ht="75" x14ac:dyDescent="0.25">
      <c r="A75" s="30" t="s">
        <v>47</v>
      </c>
      <c r="B75" s="22" t="s">
        <v>5</v>
      </c>
      <c r="C75" s="22" t="s">
        <v>6</v>
      </c>
      <c r="D75" s="22" t="s">
        <v>7</v>
      </c>
    </row>
    <row r="76" spans="1:4" ht="37.5" x14ac:dyDescent="0.25">
      <c r="A76" s="31" t="s">
        <v>1</v>
      </c>
      <c r="B76" s="9">
        <v>0.94</v>
      </c>
      <c r="C76" s="9">
        <v>42.58</v>
      </c>
      <c r="D76" s="9">
        <f>C76+B76</f>
        <v>43.519999999999996</v>
      </c>
    </row>
    <row r="77" spans="1:4" ht="75" x14ac:dyDescent="0.25">
      <c r="A77" s="31" t="s">
        <v>54</v>
      </c>
      <c r="B77" s="5">
        <v>1.57</v>
      </c>
      <c r="C77" s="5">
        <v>71.42</v>
      </c>
      <c r="D77" s="5">
        <f t="shared" ref="D77:D78" si="19">B77+C77</f>
        <v>72.989999999999995</v>
      </c>
    </row>
    <row r="78" spans="1:4" x14ac:dyDescent="0.25">
      <c r="A78" s="32" t="s">
        <v>3</v>
      </c>
      <c r="B78" s="26">
        <v>4.3499999999999996</v>
      </c>
      <c r="C78" s="9">
        <v>7.6599999999999993</v>
      </c>
      <c r="D78" s="10">
        <f t="shared" si="19"/>
        <v>12.009999999999998</v>
      </c>
    </row>
    <row r="79" spans="1:4" x14ac:dyDescent="0.25">
      <c r="A79" s="33" t="s">
        <v>10</v>
      </c>
      <c r="B79" s="29"/>
      <c r="C79" s="42"/>
      <c r="D79" s="25"/>
    </row>
    <row r="80" spans="1:4" ht="37.5" x14ac:dyDescent="0.25">
      <c r="A80" s="43" t="s">
        <v>60</v>
      </c>
      <c r="B80" s="28">
        <v>1.5</v>
      </c>
      <c r="C80" s="5">
        <v>0.83</v>
      </c>
      <c r="D80" s="5">
        <f t="shared" ref="D80" si="20">B80+C80</f>
        <v>2.33</v>
      </c>
    </row>
    <row r="81" spans="1:4" x14ac:dyDescent="0.25">
      <c r="A81" s="2" t="s">
        <v>61</v>
      </c>
      <c r="B81" s="20">
        <v>0.02</v>
      </c>
      <c r="C81" s="53">
        <v>0.04</v>
      </c>
      <c r="D81" s="5">
        <f>B81+C81</f>
        <v>0.06</v>
      </c>
    </row>
    <row r="82" spans="1:4" x14ac:dyDescent="0.25">
      <c r="A82" s="2" t="s">
        <v>28</v>
      </c>
      <c r="B82" s="20">
        <v>0.03</v>
      </c>
      <c r="C82" s="53">
        <v>0.62</v>
      </c>
      <c r="D82" s="5">
        <f>B82+C82</f>
        <v>0.65</v>
      </c>
    </row>
    <row r="83" spans="1:4" ht="56.25" x14ac:dyDescent="0.25">
      <c r="A83" s="2" t="s">
        <v>62</v>
      </c>
      <c r="B83" s="20">
        <v>0.23</v>
      </c>
      <c r="C83" s="53">
        <v>0.52</v>
      </c>
      <c r="D83" s="5">
        <f t="shared" ref="D83:D85" si="21">B83+C83</f>
        <v>0.75</v>
      </c>
    </row>
    <row r="84" spans="1:4" ht="75" x14ac:dyDescent="0.25">
      <c r="A84" s="2" t="s">
        <v>63</v>
      </c>
      <c r="B84" s="20">
        <v>0</v>
      </c>
      <c r="C84" s="53">
        <v>0.49</v>
      </c>
      <c r="D84" s="5">
        <f t="shared" si="21"/>
        <v>0.49</v>
      </c>
    </row>
    <row r="85" spans="1:4" ht="75" x14ac:dyDescent="0.25">
      <c r="A85" s="2" t="s">
        <v>64</v>
      </c>
      <c r="B85" s="20">
        <v>0</v>
      </c>
      <c r="C85" s="53">
        <v>0.45</v>
      </c>
      <c r="D85" s="5">
        <f t="shared" si="21"/>
        <v>0.45</v>
      </c>
    </row>
    <row r="86" spans="1:4" x14ac:dyDescent="0.25">
      <c r="A86" s="36" t="s">
        <v>16</v>
      </c>
      <c r="B86" s="28">
        <v>11.9</v>
      </c>
      <c r="C86" s="5">
        <v>1.45</v>
      </c>
      <c r="D86" s="5">
        <f t="shared" ref="D86:D87" si="22">B86+C86</f>
        <v>13.35</v>
      </c>
    </row>
    <row r="87" spans="1:4" ht="37.5" x14ac:dyDescent="0.25">
      <c r="A87" s="36" t="s">
        <v>17</v>
      </c>
      <c r="B87" s="28">
        <v>12.59</v>
      </c>
      <c r="C87" s="5">
        <v>1.45</v>
      </c>
      <c r="D87" s="5">
        <f t="shared" si="22"/>
        <v>14.04</v>
      </c>
    </row>
    <row r="88" spans="1:4" x14ac:dyDescent="0.25">
      <c r="A88" s="33" t="s">
        <v>4</v>
      </c>
      <c r="B88" s="14">
        <f>SUM(B76:B87)</f>
        <v>33.129999999999995</v>
      </c>
      <c r="C88" s="14">
        <f>SUM(C76:C87)</f>
        <v>127.51</v>
      </c>
      <c r="D88" s="14">
        <f>SUM(D76:D87)</f>
        <v>160.63999999999999</v>
      </c>
    </row>
    <row r="89" spans="1:4" hidden="1" x14ac:dyDescent="0.25">
      <c r="A89" s="66" t="s">
        <v>38</v>
      </c>
      <c r="B89" s="67"/>
      <c r="C89" s="67"/>
      <c r="D89" s="68"/>
    </row>
    <row r="90" spans="1:4" ht="75" hidden="1" x14ac:dyDescent="0.25">
      <c r="A90" s="30" t="s">
        <v>18</v>
      </c>
      <c r="B90" s="22" t="s">
        <v>5</v>
      </c>
      <c r="C90" s="22" t="s">
        <v>6</v>
      </c>
      <c r="D90" s="22" t="s">
        <v>7</v>
      </c>
    </row>
    <row r="91" spans="1:4" ht="37.5" hidden="1" x14ac:dyDescent="0.25">
      <c r="A91" s="31" t="s">
        <v>1</v>
      </c>
      <c r="B91" s="9">
        <v>0</v>
      </c>
      <c r="C91" s="9">
        <v>8.77</v>
      </c>
      <c r="D91" s="9">
        <v>8.77</v>
      </c>
    </row>
    <row r="92" spans="1:4" ht="37.5" hidden="1" x14ac:dyDescent="0.25">
      <c r="A92" s="1" t="s">
        <v>19</v>
      </c>
      <c r="B92" s="5">
        <v>0.48</v>
      </c>
      <c r="C92" s="5">
        <v>3.61</v>
      </c>
      <c r="D92" s="5">
        <f t="shared" ref="D92" si="23">B92+C92</f>
        <v>4.09</v>
      </c>
    </row>
    <row r="93" spans="1:4" hidden="1" x14ac:dyDescent="0.25">
      <c r="A93" s="30" t="s">
        <v>4</v>
      </c>
      <c r="B93" s="14">
        <f>SUM(B91:B92)</f>
        <v>0.48</v>
      </c>
      <c r="C93" s="14">
        <f t="shared" ref="C93" si="24">SUM(C91:C92)</f>
        <v>12.379999999999999</v>
      </c>
      <c r="D93" s="14">
        <f>SUM(D91:D92)</f>
        <v>12.86</v>
      </c>
    </row>
    <row r="94" spans="1:4" ht="75" hidden="1" x14ac:dyDescent="0.25">
      <c r="A94" s="30" t="s">
        <v>20</v>
      </c>
      <c r="B94" s="22" t="s">
        <v>5</v>
      </c>
      <c r="C94" s="22" t="s">
        <v>6</v>
      </c>
      <c r="D94" s="22" t="s">
        <v>7</v>
      </c>
    </row>
    <row r="95" spans="1:4" ht="37.5" hidden="1" x14ac:dyDescent="0.25">
      <c r="A95" s="31" t="s">
        <v>1</v>
      </c>
      <c r="B95" s="9">
        <v>0</v>
      </c>
      <c r="C95" s="9">
        <v>8.77</v>
      </c>
      <c r="D95" s="9">
        <v>8.77</v>
      </c>
    </row>
    <row r="96" spans="1:4" hidden="1" x14ac:dyDescent="0.25">
      <c r="A96" s="40" t="s">
        <v>3</v>
      </c>
      <c r="B96" s="28">
        <v>1.1299999999999999</v>
      </c>
      <c r="C96" s="5">
        <v>4.13</v>
      </c>
      <c r="D96" s="5">
        <f t="shared" ref="D96:D99" si="25">B96+C96</f>
        <v>5.26</v>
      </c>
    </row>
    <row r="97" spans="1:4" hidden="1" x14ac:dyDescent="0.25">
      <c r="A97" s="40" t="s">
        <v>21</v>
      </c>
      <c r="B97" s="28">
        <v>0.32</v>
      </c>
      <c r="C97" s="5">
        <v>1.78</v>
      </c>
      <c r="D97" s="5">
        <f t="shared" si="25"/>
        <v>2.1</v>
      </c>
    </row>
    <row r="98" spans="1:4" hidden="1" x14ac:dyDescent="0.25">
      <c r="A98" s="40" t="s">
        <v>22</v>
      </c>
      <c r="B98" s="28">
        <v>2.67</v>
      </c>
      <c r="C98" s="5">
        <v>3.9</v>
      </c>
      <c r="D98" s="5">
        <f t="shared" si="25"/>
        <v>6.57</v>
      </c>
    </row>
    <row r="99" spans="1:4" hidden="1" x14ac:dyDescent="0.25">
      <c r="A99" s="35" t="s">
        <v>26</v>
      </c>
      <c r="B99" s="28">
        <v>1.59</v>
      </c>
      <c r="C99" s="5">
        <v>0.95</v>
      </c>
      <c r="D99" s="5">
        <f t="shared" si="25"/>
        <v>2.54</v>
      </c>
    </row>
    <row r="100" spans="1:4" ht="37.5" hidden="1" x14ac:dyDescent="0.25">
      <c r="A100" s="2" t="s">
        <v>23</v>
      </c>
      <c r="B100" s="5">
        <v>0.33</v>
      </c>
      <c r="C100" s="6">
        <v>3.62</v>
      </c>
      <c r="D100" s="5">
        <f>B100+C100</f>
        <v>3.95</v>
      </c>
    </row>
    <row r="101" spans="1:4" hidden="1" x14ac:dyDescent="0.25">
      <c r="A101" s="1" t="s">
        <v>24</v>
      </c>
      <c r="B101" s="4">
        <v>13.67</v>
      </c>
      <c r="C101" s="5">
        <v>10.99</v>
      </c>
      <c r="D101" s="5">
        <f t="shared" ref="D101:D102" si="26">B101+C101</f>
        <v>24.66</v>
      </c>
    </row>
    <row r="102" spans="1:4" ht="21" hidden="1" customHeight="1" x14ac:dyDescent="0.25">
      <c r="A102" s="1" t="s">
        <v>25</v>
      </c>
      <c r="B102" s="5">
        <v>0.48</v>
      </c>
      <c r="C102" s="5">
        <v>3.87</v>
      </c>
      <c r="D102" s="5">
        <f t="shared" si="26"/>
        <v>4.3499999999999996</v>
      </c>
    </row>
    <row r="103" spans="1:4" hidden="1" x14ac:dyDescent="0.25">
      <c r="A103" s="33" t="s">
        <v>4</v>
      </c>
      <c r="B103" s="14">
        <f>SUM(B95:B102)</f>
        <v>20.190000000000001</v>
      </c>
      <c r="C103" s="14">
        <f>SUM(C95:C102)</f>
        <v>38.01</v>
      </c>
      <c r="D103" s="14">
        <f>SUM(D95:D102)</f>
        <v>58.199999999999996</v>
      </c>
    </row>
    <row r="104" spans="1:4" x14ac:dyDescent="0.25">
      <c r="A104" s="23" t="s">
        <v>48</v>
      </c>
      <c r="B104" s="24"/>
      <c r="C104" s="24"/>
      <c r="D104" s="24"/>
    </row>
    <row r="105" spans="1:4" ht="75" x14ac:dyDescent="0.25">
      <c r="A105" s="30" t="s">
        <v>49</v>
      </c>
      <c r="B105" s="22" t="s">
        <v>5</v>
      </c>
      <c r="C105" s="22" t="s">
        <v>6</v>
      </c>
      <c r="D105" s="22" t="s">
        <v>7</v>
      </c>
    </row>
    <row r="106" spans="1:4" ht="37.5" x14ac:dyDescent="0.25">
      <c r="A106" s="31" t="s">
        <v>1</v>
      </c>
      <c r="B106" s="9">
        <v>0.94</v>
      </c>
      <c r="C106" s="9">
        <v>42.58</v>
      </c>
      <c r="D106" s="9">
        <f>C106+B106</f>
        <v>43.519999999999996</v>
      </c>
    </row>
    <row r="107" spans="1:4" ht="56.25" x14ac:dyDescent="0.25">
      <c r="A107" s="31" t="s">
        <v>53</v>
      </c>
      <c r="B107" s="5">
        <v>0.76</v>
      </c>
      <c r="C107" s="5">
        <v>47.61</v>
      </c>
      <c r="D107" s="5">
        <f t="shared" ref="D107" si="27">B107+C107</f>
        <v>48.37</v>
      </c>
    </row>
    <row r="108" spans="1:4" x14ac:dyDescent="0.25">
      <c r="A108" s="16" t="s">
        <v>29</v>
      </c>
      <c r="B108" s="5">
        <v>3.09</v>
      </c>
      <c r="C108" s="5">
        <v>55.78</v>
      </c>
      <c r="D108" s="5">
        <f t="shared" ref="D108:D110" si="28">B108+C108</f>
        <v>58.870000000000005</v>
      </c>
    </row>
    <row r="109" spans="1:4" x14ac:dyDescent="0.25">
      <c r="A109" s="40" t="s">
        <v>3</v>
      </c>
      <c r="B109" s="26">
        <v>4.3499999999999996</v>
      </c>
      <c r="C109" s="9">
        <v>7.66</v>
      </c>
      <c r="D109" s="10">
        <f t="shared" si="28"/>
        <v>12.01</v>
      </c>
    </row>
    <row r="110" spans="1:4" x14ac:dyDescent="0.25">
      <c r="A110" s="40" t="s">
        <v>22</v>
      </c>
      <c r="B110" s="28">
        <v>12.05</v>
      </c>
      <c r="C110" s="28">
        <v>5.1300000000000026</v>
      </c>
      <c r="D110" s="5">
        <f t="shared" si="28"/>
        <v>17.180000000000003</v>
      </c>
    </row>
    <row r="111" spans="1:4" x14ac:dyDescent="0.25">
      <c r="A111" s="33" t="s">
        <v>10</v>
      </c>
      <c r="B111" s="29"/>
      <c r="C111" s="42"/>
      <c r="D111" s="25"/>
    </row>
    <row r="112" spans="1:4" ht="37.5" x14ac:dyDescent="0.25">
      <c r="A112" s="43" t="s">
        <v>60</v>
      </c>
      <c r="B112" s="28">
        <v>1.5</v>
      </c>
      <c r="C112" s="5">
        <v>0.83</v>
      </c>
      <c r="D112" s="5">
        <f t="shared" ref="D112" si="29">B112+C112</f>
        <v>2.33</v>
      </c>
    </row>
    <row r="113" spans="1:4" x14ac:dyDescent="0.25">
      <c r="A113" s="2" t="s">
        <v>61</v>
      </c>
      <c r="B113" s="20">
        <v>0.02</v>
      </c>
      <c r="C113" s="53">
        <v>0.04</v>
      </c>
      <c r="D113" s="5">
        <f>B113+C113</f>
        <v>0.06</v>
      </c>
    </row>
    <row r="114" spans="1:4" x14ac:dyDescent="0.25">
      <c r="A114" s="2" t="s">
        <v>28</v>
      </c>
      <c r="B114" s="20">
        <v>0.03</v>
      </c>
      <c r="C114" s="53">
        <v>0.62</v>
      </c>
      <c r="D114" s="5">
        <f>B114+C114</f>
        <v>0.65</v>
      </c>
    </row>
    <row r="115" spans="1:4" ht="56.25" x14ac:dyDescent="0.25">
      <c r="A115" s="2" t="s">
        <v>62</v>
      </c>
      <c r="B115" s="20">
        <v>0.23</v>
      </c>
      <c r="C115" s="53">
        <v>0.52</v>
      </c>
      <c r="D115" s="5">
        <f t="shared" ref="D115:D117" si="30">B115+C115</f>
        <v>0.75</v>
      </c>
    </row>
    <row r="116" spans="1:4" ht="75" x14ac:dyDescent="0.25">
      <c r="A116" s="2" t="s">
        <v>63</v>
      </c>
      <c r="B116" s="20">
        <v>0</v>
      </c>
      <c r="C116" s="53">
        <v>0.49</v>
      </c>
      <c r="D116" s="5">
        <f t="shared" si="30"/>
        <v>0.49</v>
      </c>
    </row>
    <row r="117" spans="1:4" ht="75" x14ac:dyDescent="0.25">
      <c r="A117" s="2" t="s">
        <v>64</v>
      </c>
      <c r="B117" s="20">
        <v>0</v>
      </c>
      <c r="C117" s="53">
        <v>0.45</v>
      </c>
      <c r="D117" s="5">
        <f t="shared" si="30"/>
        <v>0.45</v>
      </c>
    </row>
    <row r="118" spans="1:4" x14ac:dyDescent="0.25">
      <c r="A118" s="36" t="s">
        <v>30</v>
      </c>
      <c r="B118" s="28">
        <v>19.57</v>
      </c>
      <c r="C118" s="5">
        <v>1.45</v>
      </c>
      <c r="D118" s="5">
        <f t="shared" ref="D118:D119" si="31">B118+C118</f>
        <v>21.02</v>
      </c>
    </row>
    <row r="119" spans="1:4" x14ac:dyDescent="0.25">
      <c r="A119" s="46" t="s">
        <v>31</v>
      </c>
      <c r="B119" s="20">
        <v>13.06</v>
      </c>
      <c r="C119" s="53">
        <v>1.45</v>
      </c>
      <c r="D119" s="5">
        <f t="shared" si="31"/>
        <v>14.51</v>
      </c>
    </row>
    <row r="120" spans="1:4" x14ac:dyDescent="0.25">
      <c r="A120" s="33" t="s">
        <v>4</v>
      </c>
      <c r="B120" s="14">
        <f>SUM(B106:B119)</f>
        <v>55.600000000000009</v>
      </c>
      <c r="C120" s="14">
        <f>SUM(C106:C119)</f>
        <v>164.60999999999999</v>
      </c>
      <c r="D120" s="14">
        <f>SUM(D106:D119)</f>
        <v>220.21</v>
      </c>
    </row>
    <row r="121" spans="1:4" ht="75" x14ac:dyDescent="0.25">
      <c r="A121" s="30" t="s">
        <v>50</v>
      </c>
      <c r="B121" s="22" t="s">
        <v>5</v>
      </c>
      <c r="C121" s="22" t="s">
        <v>6</v>
      </c>
      <c r="D121" s="22" t="s">
        <v>7</v>
      </c>
    </row>
    <row r="122" spans="1:4" ht="37.5" x14ac:dyDescent="0.25">
      <c r="A122" s="31" t="s">
        <v>1</v>
      </c>
      <c r="B122" s="9">
        <v>0.94</v>
      </c>
      <c r="C122" s="9">
        <v>42.58</v>
      </c>
      <c r="D122" s="9">
        <f>C122+B122</f>
        <v>43.519999999999996</v>
      </c>
    </row>
    <row r="123" spans="1:4" ht="56.25" x14ac:dyDescent="0.25">
      <c r="A123" s="31" t="s">
        <v>53</v>
      </c>
      <c r="B123" s="5">
        <v>0.76</v>
      </c>
      <c r="C123" s="5">
        <v>47.61</v>
      </c>
      <c r="D123" s="5">
        <f t="shared" ref="D123" si="32">B123+C123</f>
        <v>48.37</v>
      </c>
    </row>
    <row r="124" spans="1:4" x14ac:dyDescent="0.3">
      <c r="A124" s="17" t="s">
        <v>0</v>
      </c>
      <c r="B124" s="18">
        <v>2.23</v>
      </c>
      <c r="C124" s="19">
        <v>106.77</v>
      </c>
      <c r="D124" s="18">
        <f t="shared" ref="D124:D126" si="33">B124+C124</f>
        <v>109</v>
      </c>
    </row>
    <row r="125" spans="1:4" x14ac:dyDescent="0.25">
      <c r="A125" s="40" t="s">
        <v>3</v>
      </c>
      <c r="B125" s="26">
        <v>4.3499999999999996</v>
      </c>
      <c r="C125" s="9">
        <v>7.66</v>
      </c>
      <c r="D125" s="10">
        <f t="shared" si="33"/>
        <v>12.01</v>
      </c>
    </row>
    <row r="126" spans="1:4" x14ac:dyDescent="0.25">
      <c r="A126" s="49" t="s">
        <v>22</v>
      </c>
      <c r="B126" s="28">
        <v>12.05</v>
      </c>
      <c r="C126" s="28">
        <v>5.1300000000000026</v>
      </c>
      <c r="D126" s="5">
        <f t="shared" si="33"/>
        <v>17.180000000000003</v>
      </c>
    </row>
    <row r="127" spans="1:4" x14ac:dyDescent="0.25">
      <c r="A127" s="33" t="s">
        <v>10</v>
      </c>
      <c r="B127" s="29"/>
      <c r="C127" s="42"/>
      <c r="D127" s="25"/>
    </row>
    <row r="128" spans="1:4" ht="37.5" x14ac:dyDescent="0.25">
      <c r="A128" s="43" t="s">
        <v>60</v>
      </c>
      <c r="B128" s="28">
        <v>1.5</v>
      </c>
      <c r="C128" s="5">
        <v>0.83</v>
      </c>
      <c r="D128" s="5">
        <f t="shared" ref="D128" si="34">B128+C128</f>
        <v>2.33</v>
      </c>
    </row>
    <row r="129" spans="1:4" x14ac:dyDescent="0.25">
      <c r="A129" s="2" t="s">
        <v>61</v>
      </c>
      <c r="B129" s="20">
        <v>0.02</v>
      </c>
      <c r="C129" s="53">
        <v>0.04</v>
      </c>
      <c r="D129" s="5">
        <f>B129+C129</f>
        <v>0.06</v>
      </c>
    </row>
    <row r="130" spans="1:4" x14ac:dyDescent="0.25">
      <c r="A130" s="2" t="s">
        <v>28</v>
      </c>
      <c r="B130" s="20">
        <v>0.03</v>
      </c>
      <c r="C130" s="53">
        <v>0.62</v>
      </c>
      <c r="D130" s="5">
        <f>B130+C130</f>
        <v>0.65</v>
      </c>
    </row>
    <row r="131" spans="1:4" ht="56.25" x14ac:dyDescent="0.25">
      <c r="A131" s="2" t="s">
        <v>62</v>
      </c>
      <c r="B131" s="20">
        <v>0.23</v>
      </c>
      <c r="C131" s="53">
        <v>0.52</v>
      </c>
      <c r="D131" s="5">
        <f t="shared" ref="D131:D134" si="35">B131+C131</f>
        <v>0.75</v>
      </c>
    </row>
    <row r="132" spans="1:4" ht="75" x14ac:dyDescent="0.25">
      <c r="A132" s="2" t="s">
        <v>63</v>
      </c>
      <c r="B132" s="20">
        <v>0</v>
      </c>
      <c r="C132" s="53">
        <v>0.49</v>
      </c>
      <c r="D132" s="5">
        <f t="shared" si="35"/>
        <v>0.49</v>
      </c>
    </row>
    <row r="133" spans="1:4" ht="75" x14ac:dyDescent="0.25">
      <c r="A133" s="2" t="s">
        <v>64</v>
      </c>
      <c r="B133" s="20">
        <v>0</v>
      </c>
      <c r="C133" s="53">
        <v>0.45</v>
      </c>
      <c r="D133" s="5">
        <f t="shared" si="35"/>
        <v>0.45</v>
      </c>
    </row>
    <row r="134" spans="1:4" x14ac:dyDescent="0.25">
      <c r="A134" s="36" t="s">
        <v>30</v>
      </c>
      <c r="B134" s="28">
        <v>19.57</v>
      </c>
      <c r="C134" s="5">
        <v>1.45</v>
      </c>
      <c r="D134" s="5">
        <f t="shared" si="35"/>
        <v>21.02</v>
      </c>
    </row>
    <row r="135" spans="1:4" x14ac:dyDescent="0.25">
      <c r="A135" s="46" t="s">
        <v>31</v>
      </c>
      <c r="B135" s="20">
        <v>13.06</v>
      </c>
      <c r="C135" s="53">
        <v>1.45</v>
      </c>
      <c r="D135" s="5">
        <f t="shared" ref="D135" si="36">B135+C135</f>
        <v>14.51</v>
      </c>
    </row>
    <row r="136" spans="1:4" x14ac:dyDescent="0.25">
      <c r="A136" s="33" t="s">
        <v>4</v>
      </c>
      <c r="B136" s="14">
        <f>SUM(B122:B135)</f>
        <v>54.74</v>
      </c>
      <c r="C136" s="14">
        <f t="shared" ref="C136" si="37">SUM(C122:C135)</f>
        <v>215.59999999999997</v>
      </c>
      <c r="D136" s="14">
        <f>SUM(D122:D135)</f>
        <v>270.34000000000003</v>
      </c>
    </row>
    <row r="137" spans="1:4" ht="75" x14ac:dyDescent="0.25">
      <c r="A137" s="30" t="s">
        <v>51</v>
      </c>
      <c r="B137" s="22" t="s">
        <v>5</v>
      </c>
      <c r="C137" s="22" t="s">
        <v>6</v>
      </c>
      <c r="D137" s="22" t="s">
        <v>7</v>
      </c>
    </row>
    <row r="138" spans="1:4" ht="37.5" x14ac:dyDescent="0.25">
      <c r="A138" s="31" t="s">
        <v>1</v>
      </c>
      <c r="B138" s="9">
        <v>0.94</v>
      </c>
      <c r="C138" s="9">
        <v>42.58</v>
      </c>
      <c r="D138" s="9">
        <f>C138+B138</f>
        <v>43.519999999999996</v>
      </c>
    </row>
    <row r="139" spans="1:4" ht="56.25" x14ac:dyDescent="0.25">
      <c r="A139" s="31" t="s">
        <v>53</v>
      </c>
      <c r="B139" s="5">
        <v>0.76</v>
      </c>
      <c r="C139" s="5">
        <v>47.61</v>
      </c>
      <c r="D139" s="5">
        <f t="shared" ref="D139:D140" si="38">B139+C139</f>
        <v>48.37</v>
      </c>
    </row>
    <row r="140" spans="1:4" x14ac:dyDescent="0.25">
      <c r="A140" s="40" t="s">
        <v>3</v>
      </c>
      <c r="B140" s="26">
        <v>4.3499999999999996</v>
      </c>
      <c r="C140" s="9">
        <v>7.66</v>
      </c>
      <c r="D140" s="10">
        <f t="shared" si="38"/>
        <v>12.01</v>
      </c>
    </row>
    <row r="141" spans="1:4" x14ac:dyDescent="0.25">
      <c r="A141" s="40" t="s">
        <v>21</v>
      </c>
      <c r="B141" s="28">
        <v>0.63</v>
      </c>
      <c r="C141" s="5">
        <v>3.89</v>
      </c>
      <c r="D141" s="5">
        <f t="shared" ref="D141:D142" si="39">B141+C141</f>
        <v>4.5200000000000005</v>
      </c>
    </row>
    <row r="142" spans="1:4" x14ac:dyDescent="0.25">
      <c r="A142" s="40" t="s">
        <v>22</v>
      </c>
      <c r="B142" s="28">
        <v>12.05</v>
      </c>
      <c r="C142" s="5">
        <v>5.1300000000000026</v>
      </c>
      <c r="D142" s="5">
        <f t="shared" si="39"/>
        <v>17.180000000000003</v>
      </c>
    </row>
    <row r="143" spans="1:4" ht="93.75" x14ac:dyDescent="0.25">
      <c r="A143" s="51" t="s">
        <v>66</v>
      </c>
      <c r="B143" s="20">
        <v>0.18</v>
      </c>
      <c r="C143" s="20">
        <v>2.4900000000000002</v>
      </c>
      <c r="D143" s="5">
        <f>B143+C143</f>
        <v>2.6700000000000004</v>
      </c>
    </row>
    <row r="144" spans="1:4" ht="56.25" x14ac:dyDescent="0.25">
      <c r="A144" s="2" t="s">
        <v>67</v>
      </c>
      <c r="B144" s="20">
        <v>0.16</v>
      </c>
      <c r="C144" s="55">
        <v>1.66</v>
      </c>
      <c r="D144" s="5">
        <f>B144+C144</f>
        <v>1.8199999999999998</v>
      </c>
    </row>
    <row r="145" spans="1:4" ht="37.5" x14ac:dyDescent="0.25">
      <c r="A145" s="2" t="s">
        <v>23</v>
      </c>
      <c r="B145" s="5">
        <v>0.26</v>
      </c>
      <c r="C145" s="6">
        <v>14.8</v>
      </c>
      <c r="D145" s="5">
        <f>B145+C145</f>
        <v>15.06</v>
      </c>
    </row>
    <row r="146" spans="1:4" x14ac:dyDescent="0.25">
      <c r="A146" s="33" t="s">
        <v>10</v>
      </c>
      <c r="B146" s="42"/>
      <c r="C146" s="42"/>
      <c r="D146" s="25"/>
    </row>
    <row r="147" spans="1:4" ht="37.5" x14ac:dyDescent="0.25">
      <c r="A147" s="43" t="s">
        <v>60</v>
      </c>
      <c r="B147" s="28">
        <v>1.5</v>
      </c>
      <c r="C147" s="5">
        <v>0.83</v>
      </c>
      <c r="D147" s="5">
        <f t="shared" ref="D147" si="40">B147+C147</f>
        <v>2.33</v>
      </c>
    </row>
    <row r="148" spans="1:4" x14ac:dyDescent="0.25">
      <c r="A148" s="2" t="s">
        <v>61</v>
      </c>
      <c r="B148" s="20">
        <v>0.02</v>
      </c>
      <c r="C148" s="53">
        <v>0.04</v>
      </c>
      <c r="D148" s="5">
        <f>B148+C148</f>
        <v>0.06</v>
      </c>
    </row>
    <row r="149" spans="1:4" x14ac:dyDescent="0.25">
      <c r="A149" s="2" t="s">
        <v>28</v>
      </c>
      <c r="B149" s="20">
        <v>0.03</v>
      </c>
      <c r="C149" s="53">
        <v>0.62</v>
      </c>
      <c r="D149" s="5">
        <f>B149+C149</f>
        <v>0.65</v>
      </c>
    </row>
    <row r="150" spans="1:4" ht="56.25" x14ac:dyDescent="0.25">
      <c r="A150" s="2" t="s">
        <v>62</v>
      </c>
      <c r="B150" s="20">
        <v>0.23</v>
      </c>
      <c r="C150" s="53">
        <v>0.52</v>
      </c>
      <c r="D150" s="5">
        <f t="shared" ref="D150:D154" si="41">B150+C150</f>
        <v>0.75</v>
      </c>
    </row>
    <row r="151" spans="1:4" ht="75" x14ac:dyDescent="0.25">
      <c r="A151" s="2" t="s">
        <v>63</v>
      </c>
      <c r="B151" s="20">
        <v>0</v>
      </c>
      <c r="C151" s="53">
        <v>0.49</v>
      </c>
      <c r="D151" s="5">
        <f t="shared" si="41"/>
        <v>0.49</v>
      </c>
    </row>
    <row r="152" spans="1:4" ht="75" x14ac:dyDescent="0.25">
      <c r="A152" s="2" t="s">
        <v>64</v>
      </c>
      <c r="B152" s="20">
        <v>0</v>
      </c>
      <c r="C152" s="53">
        <v>0.45</v>
      </c>
      <c r="D152" s="5">
        <f t="shared" si="41"/>
        <v>0.45</v>
      </c>
    </row>
    <row r="153" spans="1:4" x14ac:dyDescent="0.25">
      <c r="A153" s="36" t="s">
        <v>30</v>
      </c>
      <c r="B153" s="28">
        <v>19.57</v>
      </c>
      <c r="C153" s="5">
        <v>1.45</v>
      </c>
      <c r="D153" s="5">
        <f t="shared" si="41"/>
        <v>21.02</v>
      </c>
    </row>
    <row r="154" spans="1:4" x14ac:dyDescent="0.25">
      <c r="A154" s="46" t="s">
        <v>31</v>
      </c>
      <c r="B154" s="20">
        <v>13.06</v>
      </c>
      <c r="C154" s="53">
        <v>1.45</v>
      </c>
      <c r="D154" s="5">
        <f t="shared" si="41"/>
        <v>14.51</v>
      </c>
    </row>
    <row r="155" spans="1:4" ht="18" customHeight="1" x14ac:dyDescent="0.3">
      <c r="A155" s="41" t="s">
        <v>32</v>
      </c>
      <c r="B155" s="20">
        <v>21.78</v>
      </c>
      <c r="C155" s="21">
        <v>231.05</v>
      </c>
      <c r="D155" s="20">
        <f t="shared" ref="D155" si="42">B155+C155</f>
        <v>252.83</v>
      </c>
    </row>
    <row r="156" spans="1:4" x14ac:dyDescent="0.25">
      <c r="A156" s="33" t="s">
        <v>4</v>
      </c>
      <c r="B156" s="14">
        <f>SUM(B138:B155)</f>
        <v>75.52000000000001</v>
      </c>
      <c r="C156" s="14">
        <f>SUM(C138:C155)</f>
        <v>362.71999999999997</v>
      </c>
      <c r="D156" s="14">
        <f>SUM(D138:D155)</f>
        <v>438.24</v>
      </c>
    </row>
    <row r="158" spans="1:4" ht="39" customHeight="1" x14ac:dyDescent="0.25">
      <c r="A158" s="57" t="s">
        <v>33</v>
      </c>
      <c r="B158" s="58"/>
      <c r="C158" s="58"/>
      <c r="D158" s="58"/>
    </row>
    <row r="159" spans="1:4" ht="173.25" customHeight="1" x14ac:dyDescent="0.25">
      <c r="A159" s="57" t="s">
        <v>34</v>
      </c>
      <c r="B159" s="58"/>
      <c r="C159" s="58"/>
      <c r="D159" s="58"/>
    </row>
    <row r="160" spans="1:4" ht="3.75" customHeight="1" x14ac:dyDescent="0.25"/>
    <row r="162" spans="1:4" x14ac:dyDescent="0.25">
      <c r="A162" s="37" t="s">
        <v>56</v>
      </c>
      <c r="D162" s="11" t="s">
        <v>57</v>
      </c>
    </row>
  </sheetData>
  <mergeCells count="8">
    <mergeCell ref="A159:D159"/>
    <mergeCell ref="A1:D1"/>
    <mergeCell ref="A3:D3"/>
    <mergeCell ref="A4:D4"/>
    <mergeCell ref="A47:D47"/>
    <mergeCell ref="A89:D89"/>
    <mergeCell ref="A158:D158"/>
    <mergeCell ref="A2:D2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2"/>
  <sheetViews>
    <sheetView tabSelected="1" topLeftCell="A128" workbookViewId="0">
      <selection activeCell="I133" sqref="I133"/>
    </sheetView>
  </sheetViews>
  <sheetFormatPr defaultRowHeight="18.75" x14ac:dyDescent="0.25"/>
  <cols>
    <col min="1" max="1" width="75" style="37" customWidth="1"/>
    <col min="2" max="2" width="21.42578125" style="11" customWidth="1"/>
    <col min="3" max="3" width="23.5703125" style="11" customWidth="1"/>
    <col min="4" max="4" width="20.42578125" style="11" customWidth="1"/>
    <col min="5" max="16384" width="9.140625" style="11"/>
  </cols>
  <sheetData>
    <row r="1" spans="1:4" ht="21" x14ac:dyDescent="0.25">
      <c r="A1" s="59" t="s">
        <v>35</v>
      </c>
      <c r="B1" s="60"/>
      <c r="C1" s="60"/>
      <c r="D1" s="60"/>
    </row>
    <row r="2" spans="1:4" ht="21" customHeight="1" x14ac:dyDescent="0.25">
      <c r="A2" s="59" t="s">
        <v>46</v>
      </c>
      <c r="B2" s="59"/>
      <c r="C2" s="59"/>
      <c r="D2" s="59"/>
    </row>
    <row r="3" spans="1:4" x14ac:dyDescent="0.25">
      <c r="A3" s="61" t="s">
        <v>70</v>
      </c>
      <c r="B3" s="61"/>
      <c r="C3" s="61"/>
      <c r="D3" s="61"/>
    </row>
    <row r="4" spans="1:4" ht="25.5" customHeight="1" x14ac:dyDescent="0.25">
      <c r="A4" s="62" t="s">
        <v>36</v>
      </c>
      <c r="B4" s="63"/>
      <c r="C4" s="63"/>
      <c r="D4" s="63"/>
    </row>
    <row r="5" spans="1:4" ht="80.25" hidden="1" customHeight="1" x14ac:dyDescent="0.25">
      <c r="A5" s="30" t="s">
        <v>39</v>
      </c>
      <c r="B5" s="22" t="s">
        <v>5</v>
      </c>
      <c r="C5" s="22" t="s">
        <v>6</v>
      </c>
      <c r="D5" s="22" t="s">
        <v>7</v>
      </c>
    </row>
    <row r="6" spans="1:4" ht="37.5" hidden="1" x14ac:dyDescent="0.25">
      <c r="A6" s="31" t="s">
        <v>1</v>
      </c>
      <c r="B6" s="3">
        <v>0</v>
      </c>
      <c r="C6" s="3">
        <v>8.77</v>
      </c>
      <c r="D6" s="3">
        <v>8.77</v>
      </c>
    </row>
    <row r="7" spans="1:4" hidden="1" x14ac:dyDescent="0.25">
      <c r="A7" s="1" t="s">
        <v>2</v>
      </c>
      <c r="B7" s="4">
        <v>1.39</v>
      </c>
      <c r="C7" s="5">
        <v>1.17</v>
      </c>
      <c r="D7" s="5">
        <f t="shared" ref="D7:D9" si="0">B7+C7</f>
        <v>2.5599999999999996</v>
      </c>
    </row>
    <row r="8" spans="1:4" ht="37.5" hidden="1" x14ac:dyDescent="0.25">
      <c r="A8" s="1" t="s">
        <v>43</v>
      </c>
      <c r="B8" s="5">
        <v>0.56999999999999995</v>
      </c>
      <c r="C8" s="5">
        <v>2.73</v>
      </c>
      <c r="D8" s="5">
        <f t="shared" si="0"/>
        <v>3.3</v>
      </c>
    </row>
    <row r="9" spans="1:4" hidden="1" x14ac:dyDescent="0.25">
      <c r="A9" s="32" t="s">
        <v>3</v>
      </c>
      <c r="B9" s="9">
        <v>1.4</v>
      </c>
      <c r="C9" s="3">
        <v>4.13</v>
      </c>
      <c r="D9" s="5">
        <f t="shared" si="0"/>
        <v>5.5299999999999994</v>
      </c>
    </row>
    <row r="10" spans="1:4" hidden="1" x14ac:dyDescent="0.25">
      <c r="A10" s="33" t="s">
        <v>4</v>
      </c>
      <c r="B10" s="13">
        <f>SUM(B6:B9)</f>
        <v>3.36</v>
      </c>
      <c r="C10" s="13">
        <f t="shared" ref="C10" si="1">SUM(C6:C9)</f>
        <v>16.8</v>
      </c>
      <c r="D10" s="13">
        <f>SUM(D6:D9)</f>
        <v>20.159999999999997</v>
      </c>
    </row>
    <row r="11" spans="1:4" ht="75" hidden="1" x14ac:dyDescent="0.25">
      <c r="A11" s="30" t="s">
        <v>40</v>
      </c>
      <c r="B11" s="22" t="s">
        <v>5</v>
      </c>
      <c r="C11" s="22" t="s">
        <v>6</v>
      </c>
      <c r="D11" s="22" t="s">
        <v>7</v>
      </c>
    </row>
    <row r="12" spans="1:4" ht="37.5" hidden="1" x14ac:dyDescent="0.25">
      <c r="A12" s="31" t="s">
        <v>1</v>
      </c>
      <c r="B12" s="3">
        <v>0</v>
      </c>
      <c r="C12" s="3">
        <v>8.77</v>
      </c>
      <c r="D12" s="3">
        <v>8.77</v>
      </c>
    </row>
    <row r="13" spans="1:4" hidden="1" x14ac:dyDescent="0.25">
      <c r="A13" s="1" t="s">
        <v>2</v>
      </c>
      <c r="B13" s="4">
        <v>1.39</v>
      </c>
      <c r="C13" s="5">
        <v>1.17</v>
      </c>
      <c r="D13" s="5">
        <f t="shared" ref="D13:D15" si="2">B13+C13</f>
        <v>2.5599999999999996</v>
      </c>
    </row>
    <row r="14" spans="1:4" ht="37.5" hidden="1" x14ac:dyDescent="0.25">
      <c r="A14" s="1" t="s">
        <v>43</v>
      </c>
      <c r="B14" s="5">
        <v>0.56999999999999995</v>
      </c>
      <c r="C14" s="5">
        <v>2.73</v>
      </c>
      <c r="D14" s="5">
        <f t="shared" si="2"/>
        <v>3.3</v>
      </c>
    </row>
    <row r="15" spans="1:4" hidden="1" x14ac:dyDescent="0.25">
      <c r="A15" s="32" t="s">
        <v>3</v>
      </c>
      <c r="B15" s="9">
        <v>1.4</v>
      </c>
      <c r="C15" s="9">
        <v>4.13</v>
      </c>
      <c r="D15" s="10">
        <f t="shared" si="2"/>
        <v>5.5299999999999994</v>
      </c>
    </row>
    <row r="16" spans="1:4" hidden="1" x14ac:dyDescent="0.25">
      <c r="A16" s="34" t="s">
        <v>10</v>
      </c>
      <c r="B16" s="12"/>
      <c r="C16" s="12"/>
      <c r="D16" s="12"/>
    </row>
    <row r="17" spans="1:4" hidden="1" x14ac:dyDescent="0.25">
      <c r="A17" s="35" t="s">
        <v>26</v>
      </c>
      <c r="B17" s="5">
        <v>1.36</v>
      </c>
      <c r="C17" s="5">
        <v>0.95</v>
      </c>
      <c r="D17" s="5">
        <f t="shared" ref="D17" si="3">B17+C17</f>
        <v>2.31</v>
      </c>
    </row>
    <row r="18" spans="1:4" hidden="1" x14ac:dyDescent="0.25">
      <c r="A18" s="35" t="s">
        <v>27</v>
      </c>
      <c r="B18" s="5">
        <v>0.02</v>
      </c>
      <c r="C18" s="5">
        <v>0.33</v>
      </c>
      <c r="D18" s="5">
        <f>B18+C18</f>
        <v>0.35000000000000003</v>
      </c>
    </row>
    <row r="19" spans="1:4" hidden="1" x14ac:dyDescent="0.25">
      <c r="A19" s="15" t="s">
        <v>28</v>
      </c>
      <c r="B19" s="5">
        <v>0.01</v>
      </c>
      <c r="C19" s="5">
        <v>0.22</v>
      </c>
      <c r="D19" s="5">
        <f>B19+C19</f>
        <v>0.23</v>
      </c>
    </row>
    <row r="20" spans="1:4" hidden="1" x14ac:dyDescent="0.25">
      <c r="A20" s="36" t="s">
        <v>8</v>
      </c>
      <c r="B20" s="5">
        <v>8.6300000000000008</v>
      </c>
      <c r="C20" s="5">
        <v>2.56</v>
      </c>
      <c r="D20" s="5">
        <f t="shared" ref="D20" si="4">B20+C20</f>
        <v>11.190000000000001</v>
      </c>
    </row>
    <row r="21" spans="1:4" hidden="1" x14ac:dyDescent="0.25">
      <c r="A21" s="31" t="s">
        <v>9</v>
      </c>
      <c r="B21" s="42"/>
      <c r="C21" s="42"/>
      <c r="D21" s="42"/>
    </row>
    <row r="22" spans="1:4" ht="37.5" hidden="1" x14ac:dyDescent="0.25">
      <c r="A22" s="37" t="s">
        <v>41</v>
      </c>
      <c r="B22" s="7">
        <v>0.57999999999999996</v>
      </c>
      <c r="C22" s="8">
        <v>7.62</v>
      </c>
      <c r="D22" s="7">
        <f t="shared" ref="D22" si="5">B22+C22</f>
        <v>8.1999999999999993</v>
      </c>
    </row>
    <row r="23" spans="1:4" hidden="1" x14ac:dyDescent="0.25">
      <c r="A23" s="33" t="s">
        <v>4</v>
      </c>
      <c r="B23" s="13">
        <f>SUM(B12:B22)</f>
        <v>13.959999999999999</v>
      </c>
      <c r="C23" s="13">
        <f>SUM(C12:C22)</f>
        <v>28.479999999999997</v>
      </c>
      <c r="D23" s="13">
        <f>SUM(D12:D22)</f>
        <v>42.44</v>
      </c>
    </row>
    <row r="24" spans="1:4" ht="75" hidden="1" x14ac:dyDescent="0.25">
      <c r="A24" s="30" t="s">
        <v>11</v>
      </c>
      <c r="B24" s="22" t="s">
        <v>5</v>
      </c>
      <c r="C24" s="22" t="s">
        <v>6</v>
      </c>
      <c r="D24" s="22" t="s">
        <v>7</v>
      </c>
    </row>
    <row r="25" spans="1:4" ht="37.5" hidden="1" x14ac:dyDescent="0.25">
      <c r="A25" s="31" t="s">
        <v>1</v>
      </c>
      <c r="B25" s="3">
        <v>0</v>
      </c>
      <c r="C25" s="3">
        <v>8.77</v>
      </c>
      <c r="D25" s="3">
        <v>8.77</v>
      </c>
    </row>
    <row r="26" spans="1:4" hidden="1" x14ac:dyDescent="0.25">
      <c r="A26" s="1" t="s">
        <v>2</v>
      </c>
      <c r="B26" s="4">
        <v>1.39</v>
      </c>
      <c r="C26" s="5">
        <v>1.17</v>
      </c>
      <c r="D26" s="5">
        <f t="shared" ref="D26:D28" si="6">B26+C26</f>
        <v>2.5599999999999996</v>
      </c>
    </row>
    <row r="27" spans="1:4" ht="37.5" hidden="1" x14ac:dyDescent="0.25">
      <c r="A27" s="31" t="s">
        <v>12</v>
      </c>
      <c r="B27" s="3">
        <v>24.56</v>
      </c>
      <c r="C27" s="3">
        <v>13.23</v>
      </c>
      <c r="D27" s="5">
        <f t="shared" si="6"/>
        <v>37.79</v>
      </c>
    </row>
    <row r="28" spans="1:4" hidden="1" x14ac:dyDescent="0.25">
      <c r="A28" s="32" t="s">
        <v>3</v>
      </c>
      <c r="B28" s="9">
        <v>1.4</v>
      </c>
      <c r="C28" s="9">
        <v>4.13</v>
      </c>
      <c r="D28" s="10">
        <f t="shared" si="6"/>
        <v>5.5299999999999994</v>
      </c>
    </row>
    <row r="29" spans="1:4" hidden="1" x14ac:dyDescent="0.25">
      <c r="A29" s="33" t="s">
        <v>4</v>
      </c>
      <c r="B29" s="14">
        <f>SUM(B25:B28)</f>
        <v>27.349999999999998</v>
      </c>
      <c r="C29" s="14">
        <f t="shared" ref="C29" si="7">SUM(C25:C28)</f>
        <v>27.3</v>
      </c>
      <c r="D29" s="14">
        <f>SUM(D25:D28)</f>
        <v>54.65</v>
      </c>
    </row>
    <row r="30" spans="1:4" ht="75" x14ac:dyDescent="0.25">
      <c r="A30" s="30" t="s">
        <v>44</v>
      </c>
      <c r="B30" s="22" t="s">
        <v>5</v>
      </c>
      <c r="C30" s="22" t="s">
        <v>6</v>
      </c>
      <c r="D30" s="22" t="s">
        <v>7</v>
      </c>
    </row>
    <row r="31" spans="1:4" ht="37.5" x14ac:dyDescent="0.25">
      <c r="A31" s="31" t="s">
        <v>1</v>
      </c>
      <c r="B31" s="9">
        <v>3.53</v>
      </c>
      <c r="C31" s="3">
        <v>81.89</v>
      </c>
      <c r="D31" s="9">
        <f>B31+C31</f>
        <v>85.42</v>
      </c>
    </row>
    <row r="32" spans="1:4" x14ac:dyDescent="0.25">
      <c r="A32" s="1" t="s">
        <v>52</v>
      </c>
      <c r="B32" s="4">
        <v>1.81</v>
      </c>
      <c r="C32" s="5">
        <v>22.56</v>
      </c>
      <c r="D32" s="9">
        <f t="shared" ref="D32:D45" si="8">B32+C32</f>
        <v>24.369999999999997</v>
      </c>
    </row>
    <row r="33" spans="1:4" x14ac:dyDescent="0.25">
      <c r="A33" s="1" t="s">
        <v>68</v>
      </c>
      <c r="B33" s="56">
        <v>0.03</v>
      </c>
      <c r="C33" s="5">
        <v>2.11</v>
      </c>
      <c r="D33" s="9">
        <f t="shared" si="8"/>
        <v>2.1399999999999997</v>
      </c>
    </row>
    <row r="34" spans="1:4" ht="37.5" x14ac:dyDescent="0.25">
      <c r="A34" s="1" t="s">
        <v>58</v>
      </c>
      <c r="B34" s="56">
        <v>18.32</v>
      </c>
      <c r="C34" s="5">
        <v>24.38</v>
      </c>
      <c r="D34" s="9">
        <f t="shared" si="8"/>
        <v>42.7</v>
      </c>
    </row>
    <row r="35" spans="1:4" ht="37.5" x14ac:dyDescent="0.25">
      <c r="A35" s="31" t="s">
        <v>59</v>
      </c>
      <c r="B35" s="27">
        <v>0.12</v>
      </c>
      <c r="C35" s="3">
        <v>66.38</v>
      </c>
      <c r="D35" s="9">
        <f t="shared" si="8"/>
        <v>66.5</v>
      </c>
    </row>
    <row r="36" spans="1:4" x14ac:dyDescent="0.25">
      <c r="A36" s="32" t="s">
        <v>3</v>
      </c>
      <c r="B36" s="26">
        <v>4.3499999999999996</v>
      </c>
      <c r="C36" s="9">
        <v>25.52</v>
      </c>
      <c r="D36" s="9">
        <f t="shared" si="8"/>
        <v>29.869999999999997</v>
      </c>
    </row>
    <row r="37" spans="1:4" x14ac:dyDescent="0.25">
      <c r="A37" s="32" t="s">
        <v>10</v>
      </c>
      <c r="B37" s="27"/>
      <c r="C37" s="3"/>
      <c r="D37" s="9"/>
    </row>
    <row r="38" spans="1:4" ht="37.5" x14ac:dyDescent="0.25">
      <c r="A38" s="43" t="s">
        <v>60</v>
      </c>
      <c r="B38" s="28">
        <v>1.5</v>
      </c>
      <c r="C38" s="5">
        <v>6.81</v>
      </c>
      <c r="D38" s="9">
        <f t="shared" si="8"/>
        <v>8.3099999999999987</v>
      </c>
    </row>
    <row r="39" spans="1:4" x14ac:dyDescent="0.25">
      <c r="A39" s="2" t="s">
        <v>61</v>
      </c>
      <c r="B39" s="20">
        <v>0.02</v>
      </c>
      <c r="C39" s="5">
        <v>0.86</v>
      </c>
      <c r="D39" s="9">
        <f t="shared" si="8"/>
        <v>0.88</v>
      </c>
    </row>
    <row r="40" spans="1:4" x14ac:dyDescent="0.25">
      <c r="A40" s="2" t="s">
        <v>28</v>
      </c>
      <c r="B40" s="20">
        <v>0.03</v>
      </c>
      <c r="C40" s="5">
        <v>2.7</v>
      </c>
      <c r="D40" s="9">
        <f t="shared" si="8"/>
        <v>2.73</v>
      </c>
    </row>
    <row r="41" spans="1:4" ht="56.25" x14ac:dyDescent="0.25">
      <c r="A41" s="2" t="s">
        <v>62</v>
      </c>
      <c r="B41" s="20">
        <v>0.23</v>
      </c>
      <c r="C41" s="5">
        <v>2.4700000000000002</v>
      </c>
      <c r="D41" s="9">
        <f t="shared" si="8"/>
        <v>2.7</v>
      </c>
    </row>
    <row r="42" spans="1:4" ht="75" x14ac:dyDescent="0.25">
      <c r="A42" s="2" t="s">
        <v>63</v>
      </c>
      <c r="B42" s="20">
        <v>0</v>
      </c>
      <c r="C42" s="5">
        <v>2.78</v>
      </c>
      <c r="D42" s="9">
        <f t="shared" si="8"/>
        <v>2.78</v>
      </c>
    </row>
    <row r="43" spans="1:4" ht="75" x14ac:dyDescent="0.25">
      <c r="A43" s="2" t="s">
        <v>64</v>
      </c>
      <c r="B43" s="20">
        <v>0</v>
      </c>
      <c r="C43" s="44">
        <v>2.78</v>
      </c>
      <c r="D43" s="9">
        <f t="shared" si="8"/>
        <v>2.78</v>
      </c>
    </row>
    <row r="44" spans="1:4" x14ac:dyDescent="0.25">
      <c r="A44" s="46" t="s">
        <v>8</v>
      </c>
      <c r="B44" s="20">
        <v>13.05</v>
      </c>
      <c r="C44" s="44">
        <v>23.42</v>
      </c>
      <c r="D44" s="9">
        <f t="shared" si="8"/>
        <v>36.47</v>
      </c>
    </row>
    <row r="45" spans="1:4" ht="37.5" x14ac:dyDescent="0.25">
      <c r="A45" s="31" t="s">
        <v>42</v>
      </c>
      <c r="B45" s="5">
        <v>1.1000000000000001</v>
      </c>
      <c r="C45" s="5">
        <v>45.35</v>
      </c>
      <c r="D45" s="9">
        <f t="shared" si="8"/>
        <v>46.45</v>
      </c>
    </row>
    <row r="46" spans="1:4" x14ac:dyDescent="0.25">
      <c r="A46" s="33" t="s">
        <v>4</v>
      </c>
      <c r="B46" s="14">
        <f>SUM(B31:B45)</f>
        <v>44.090000000000011</v>
      </c>
      <c r="C46" s="13">
        <f>SUM(C31:C45)</f>
        <v>310.01000000000005</v>
      </c>
      <c r="D46" s="14">
        <f>SUM(D31:D45)</f>
        <v>354.09999999999997</v>
      </c>
    </row>
    <row r="47" spans="1:4" ht="39" customHeight="1" x14ac:dyDescent="0.25">
      <c r="A47" s="64" t="s">
        <v>37</v>
      </c>
      <c r="B47" s="65"/>
      <c r="C47" s="65"/>
      <c r="D47" s="65"/>
    </row>
    <row r="48" spans="1:4" ht="85.5" customHeight="1" x14ac:dyDescent="0.25">
      <c r="A48" s="30" t="s">
        <v>13</v>
      </c>
      <c r="B48" s="22" t="s">
        <v>5</v>
      </c>
      <c r="C48" s="22" t="s">
        <v>6</v>
      </c>
      <c r="D48" s="22" t="s">
        <v>7</v>
      </c>
    </row>
    <row r="49" spans="1:4" ht="37.5" x14ac:dyDescent="0.25">
      <c r="A49" s="31" t="s">
        <v>1</v>
      </c>
      <c r="B49" s="9">
        <v>0.94</v>
      </c>
      <c r="C49" s="3">
        <v>81.89</v>
      </c>
      <c r="D49" s="9">
        <f>B49+C49</f>
        <v>82.83</v>
      </c>
    </row>
    <row r="50" spans="1:4" ht="56.25" x14ac:dyDescent="0.25">
      <c r="A50" s="38" t="s">
        <v>65</v>
      </c>
      <c r="B50" s="52">
        <f>0.2+0.2</f>
        <v>0.4</v>
      </c>
      <c r="C50" s="10">
        <f>47.83*2*0.8</f>
        <v>76.528000000000006</v>
      </c>
      <c r="D50" s="9">
        <f t="shared" ref="D50:D60" si="9">B50+C50</f>
        <v>76.928000000000011</v>
      </c>
    </row>
    <row r="51" spans="1:4" ht="56.25" x14ac:dyDescent="0.25">
      <c r="A51" s="39" t="s">
        <v>55</v>
      </c>
      <c r="B51" s="5">
        <v>0.76</v>
      </c>
      <c r="C51" s="6">
        <v>65.19</v>
      </c>
      <c r="D51" s="9">
        <f t="shared" si="9"/>
        <v>65.95</v>
      </c>
    </row>
    <row r="52" spans="1:4" x14ac:dyDescent="0.25">
      <c r="A52" s="40" t="s">
        <v>3</v>
      </c>
      <c r="B52" s="26">
        <v>4.3499999999999996</v>
      </c>
      <c r="C52" s="50">
        <v>25.52</v>
      </c>
      <c r="D52" s="9">
        <f t="shared" si="9"/>
        <v>29.869999999999997</v>
      </c>
    </row>
    <row r="53" spans="1:4" x14ac:dyDescent="0.25">
      <c r="A53" s="33" t="s">
        <v>10</v>
      </c>
      <c r="B53" s="26"/>
      <c r="C53" s="9"/>
      <c r="D53" s="9"/>
    </row>
    <row r="54" spans="1:4" ht="37.5" x14ac:dyDescent="0.25">
      <c r="A54" s="43" t="s">
        <v>60</v>
      </c>
      <c r="B54" s="28">
        <v>1.5</v>
      </c>
      <c r="C54" s="5">
        <v>6.81</v>
      </c>
      <c r="D54" s="9">
        <f t="shared" ref="D54:D59" si="10">B54+C54</f>
        <v>8.3099999999999987</v>
      </c>
    </row>
    <row r="55" spans="1:4" x14ac:dyDescent="0.25">
      <c r="A55" s="2" t="s">
        <v>61</v>
      </c>
      <c r="B55" s="20">
        <v>0.02</v>
      </c>
      <c r="C55" s="5">
        <v>0.86</v>
      </c>
      <c r="D55" s="9">
        <f t="shared" si="10"/>
        <v>0.88</v>
      </c>
    </row>
    <row r="56" spans="1:4" x14ac:dyDescent="0.25">
      <c r="A56" s="2" t="s">
        <v>28</v>
      </c>
      <c r="B56" s="20">
        <v>0.03</v>
      </c>
      <c r="C56" s="5">
        <v>2.7</v>
      </c>
      <c r="D56" s="9">
        <f t="shared" si="10"/>
        <v>2.73</v>
      </c>
    </row>
    <row r="57" spans="1:4" ht="56.25" x14ac:dyDescent="0.25">
      <c r="A57" s="2" t="s">
        <v>62</v>
      </c>
      <c r="B57" s="20">
        <v>0.23</v>
      </c>
      <c r="C57" s="5">
        <v>2.4700000000000002</v>
      </c>
      <c r="D57" s="9">
        <f t="shared" si="10"/>
        <v>2.7</v>
      </c>
    </row>
    <row r="58" spans="1:4" ht="75" x14ac:dyDescent="0.25">
      <c r="A58" s="2" t="s">
        <v>63</v>
      </c>
      <c r="B58" s="20">
        <v>0</v>
      </c>
      <c r="C58" s="5">
        <v>2.78</v>
      </c>
      <c r="D58" s="9">
        <f t="shared" si="10"/>
        <v>2.78</v>
      </c>
    </row>
    <row r="59" spans="1:4" ht="75" x14ac:dyDescent="0.25">
      <c r="A59" s="2" t="s">
        <v>64</v>
      </c>
      <c r="B59" s="20">
        <v>0</v>
      </c>
      <c r="C59" s="44">
        <v>2.78</v>
      </c>
      <c r="D59" s="9">
        <f t="shared" si="10"/>
        <v>2.78</v>
      </c>
    </row>
    <row r="60" spans="1:4" x14ac:dyDescent="0.25">
      <c r="A60" s="36" t="s">
        <v>14</v>
      </c>
      <c r="B60" s="20">
        <v>12.95</v>
      </c>
      <c r="C60" s="5">
        <v>23.42</v>
      </c>
      <c r="D60" s="9">
        <f t="shared" si="9"/>
        <v>36.370000000000005</v>
      </c>
    </row>
    <row r="61" spans="1:4" x14ac:dyDescent="0.25">
      <c r="A61" s="33" t="s">
        <v>4</v>
      </c>
      <c r="B61" s="14">
        <f>SUM(B49:B60)</f>
        <v>21.18</v>
      </c>
      <c r="C61" s="14">
        <f>SUM(C49:C60)</f>
        <v>290.94799999999998</v>
      </c>
      <c r="D61" s="14">
        <f>SUM(D49:D60)</f>
        <v>312.12799999999999</v>
      </c>
    </row>
    <row r="62" spans="1:4" ht="75" x14ac:dyDescent="0.25">
      <c r="A62" s="30" t="s">
        <v>15</v>
      </c>
      <c r="B62" s="22" t="s">
        <v>5</v>
      </c>
      <c r="C62" s="22" t="s">
        <v>6</v>
      </c>
      <c r="D62" s="22" t="s">
        <v>7</v>
      </c>
    </row>
    <row r="63" spans="1:4" ht="37.5" x14ac:dyDescent="0.25">
      <c r="A63" s="31" t="s">
        <v>1</v>
      </c>
      <c r="B63" s="9">
        <v>0.94</v>
      </c>
      <c r="C63" s="3">
        <v>81.89</v>
      </c>
      <c r="D63" s="9">
        <f>B63+C63</f>
        <v>82.83</v>
      </c>
    </row>
    <row r="64" spans="1:4" ht="56.25" x14ac:dyDescent="0.25">
      <c r="A64" s="39" t="s">
        <v>55</v>
      </c>
      <c r="B64" s="5">
        <v>0.76</v>
      </c>
      <c r="C64" s="6">
        <v>65.19</v>
      </c>
      <c r="D64" s="9">
        <f t="shared" ref="D64:D65" si="11">B64+C64</f>
        <v>65.95</v>
      </c>
    </row>
    <row r="65" spans="1:4" x14ac:dyDescent="0.25">
      <c r="A65" s="32" t="s">
        <v>3</v>
      </c>
      <c r="B65" s="26">
        <v>4.3499999999999996</v>
      </c>
      <c r="C65" s="9">
        <v>25.52</v>
      </c>
      <c r="D65" s="9">
        <f t="shared" si="11"/>
        <v>29.869999999999997</v>
      </c>
    </row>
    <row r="66" spans="1:4" x14ac:dyDescent="0.25">
      <c r="A66" s="31" t="s">
        <v>10</v>
      </c>
      <c r="B66" s="26"/>
      <c r="C66" s="9"/>
      <c r="D66" s="9"/>
    </row>
    <row r="67" spans="1:4" ht="37.5" x14ac:dyDescent="0.25">
      <c r="A67" s="35" t="s">
        <v>60</v>
      </c>
      <c r="B67" s="28">
        <v>1.5</v>
      </c>
      <c r="C67" s="5">
        <v>6.81</v>
      </c>
      <c r="D67" s="9">
        <f t="shared" ref="D67:D73" si="12">B67+C67</f>
        <v>8.3099999999999987</v>
      </c>
    </row>
    <row r="68" spans="1:4" x14ac:dyDescent="0.25">
      <c r="A68" s="35" t="s">
        <v>61</v>
      </c>
      <c r="B68" s="20">
        <v>0.02</v>
      </c>
      <c r="C68" s="5">
        <v>0.86</v>
      </c>
      <c r="D68" s="9">
        <f t="shared" si="12"/>
        <v>0.88</v>
      </c>
    </row>
    <row r="69" spans="1:4" x14ac:dyDescent="0.25">
      <c r="A69" s="35" t="s">
        <v>28</v>
      </c>
      <c r="B69" s="20">
        <v>0.03</v>
      </c>
      <c r="C69" s="5">
        <v>2.7</v>
      </c>
      <c r="D69" s="9">
        <f t="shared" si="12"/>
        <v>2.73</v>
      </c>
    </row>
    <row r="70" spans="1:4" ht="56.25" x14ac:dyDescent="0.25">
      <c r="A70" s="35" t="s">
        <v>62</v>
      </c>
      <c r="B70" s="20">
        <v>0.23</v>
      </c>
      <c r="C70" s="5">
        <v>2.4700000000000002</v>
      </c>
      <c r="D70" s="9">
        <f t="shared" si="12"/>
        <v>2.7</v>
      </c>
    </row>
    <row r="71" spans="1:4" ht="75" x14ac:dyDescent="0.25">
      <c r="A71" s="35" t="s">
        <v>63</v>
      </c>
      <c r="B71" s="20">
        <v>0</v>
      </c>
      <c r="C71" s="5">
        <v>2.78</v>
      </c>
      <c r="D71" s="9">
        <f t="shared" si="12"/>
        <v>2.78</v>
      </c>
    </row>
    <row r="72" spans="1:4" ht="75" x14ac:dyDescent="0.25">
      <c r="A72" s="35" t="s">
        <v>64</v>
      </c>
      <c r="B72" s="20">
        <v>0</v>
      </c>
      <c r="C72" s="5">
        <v>2.78</v>
      </c>
      <c r="D72" s="9">
        <f t="shared" si="12"/>
        <v>2.78</v>
      </c>
    </row>
    <row r="73" spans="1:4" x14ac:dyDescent="0.25">
      <c r="A73" s="36" t="s">
        <v>14</v>
      </c>
      <c r="B73" s="20">
        <v>12.95</v>
      </c>
      <c r="C73" s="5">
        <v>23.42</v>
      </c>
      <c r="D73" s="9">
        <f t="shared" si="12"/>
        <v>36.370000000000005</v>
      </c>
    </row>
    <row r="74" spans="1:4" x14ac:dyDescent="0.25">
      <c r="A74" s="33" t="s">
        <v>4</v>
      </c>
      <c r="B74" s="14">
        <f>SUM(B63:B73)</f>
        <v>20.78</v>
      </c>
      <c r="C74" s="14">
        <f>SUM(C63:C73)</f>
        <v>214.42000000000002</v>
      </c>
      <c r="D74" s="14">
        <f>SUM(D63:D73)</f>
        <v>235.2</v>
      </c>
    </row>
    <row r="75" spans="1:4" ht="75" x14ac:dyDescent="0.25">
      <c r="A75" s="30" t="s">
        <v>47</v>
      </c>
      <c r="B75" s="22" t="s">
        <v>5</v>
      </c>
      <c r="C75" s="22" t="s">
        <v>6</v>
      </c>
      <c r="D75" s="22" t="s">
        <v>7</v>
      </c>
    </row>
    <row r="76" spans="1:4" ht="37.5" x14ac:dyDescent="0.25">
      <c r="A76" s="31" t="s">
        <v>1</v>
      </c>
      <c r="B76" s="9">
        <v>0.94</v>
      </c>
      <c r="C76" s="3">
        <v>81.89</v>
      </c>
      <c r="D76" s="9">
        <f>B76+C76</f>
        <v>82.83</v>
      </c>
    </row>
    <row r="77" spans="1:4" ht="75" x14ac:dyDescent="0.25">
      <c r="A77" s="31" t="s">
        <v>54</v>
      </c>
      <c r="B77" s="5">
        <v>1.57</v>
      </c>
      <c r="C77" s="5">
        <v>204.05</v>
      </c>
      <c r="D77" s="5">
        <f t="shared" ref="D77" si="13">B77+C77</f>
        <v>205.62</v>
      </c>
    </row>
    <row r="78" spans="1:4" x14ac:dyDescent="0.25">
      <c r="A78" s="32" t="s">
        <v>3</v>
      </c>
      <c r="B78" s="26">
        <v>4.3499999999999996</v>
      </c>
      <c r="C78" s="9">
        <v>25.52</v>
      </c>
      <c r="D78" s="9">
        <f t="shared" ref="D78" si="14">B78+C78</f>
        <v>29.869999999999997</v>
      </c>
    </row>
    <row r="79" spans="1:4" x14ac:dyDescent="0.25">
      <c r="A79" s="33" t="s">
        <v>10</v>
      </c>
      <c r="B79" s="29"/>
      <c r="C79" s="42"/>
      <c r="D79" s="9"/>
    </row>
    <row r="80" spans="1:4" ht="37.5" x14ac:dyDescent="0.25">
      <c r="A80" s="35" t="s">
        <v>60</v>
      </c>
      <c r="B80" s="28">
        <v>1.5</v>
      </c>
      <c r="C80" s="5">
        <v>6.81</v>
      </c>
      <c r="D80" s="9">
        <f t="shared" ref="D80:D85" si="15">B80+C80</f>
        <v>8.3099999999999987</v>
      </c>
    </row>
    <row r="81" spans="1:4" x14ac:dyDescent="0.25">
      <c r="A81" s="35" t="s">
        <v>61</v>
      </c>
      <c r="B81" s="20">
        <v>0.02</v>
      </c>
      <c r="C81" s="5">
        <v>0.86</v>
      </c>
      <c r="D81" s="9">
        <f t="shared" si="15"/>
        <v>0.88</v>
      </c>
    </row>
    <row r="82" spans="1:4" x14ac:dyDescent="0.25">
      <c r="A82" s="15" t="s">
        <v>28</v>
      </c>
      <c r="B82" s="20">
        <v>0.03</v>
      </c>
      <c r="C82" s="5">
        <v>2.7</v>
      </c>
      <c r="D82" s="9">
        <f t="shared" si="15"/>
        <v>2.73</v>
      </c>
    </row>
    <row r="83" spans="1:4" ht="56.25" x14ac:dyDescent="0.25">
      <c r="A83" s="15" t="s">
        <v>62</v>
      </c>
      <c r="B83" s="20">
        <v>0.23</v>
      </c>
      <c r="C83" s="5">
        <v>2.4700000000000002</v>
      </c>
      <c r="D83" s="9">
        <f t="shared" si="15"/>
        <v>2.7</v>
      </c>
    </row>
    <row r="84" spans="1:4" ht="75" x14ac:dyDescent="0.25">
      <c r="A84" s="15" t="s">
        <v>63</v>
      </c>
      <c r="B84" s="20">
        <v>0</v>
      </c>
      <c r="C84" s="5">
        <v>2.78</v>
      </c>
      <c r="D84" s="9">
        <f t="shared" si="15"/>
        <v>2.78</v>
      </c>
    </row>
    <row r="85" spans="1:4" ht="75" x14ac:dyDescent="0.25">
      <c r="A85" s="15" t="s">
        <v>64</v>
      </c>
      <c r="B85" s="20">
        <v>0</v>
      </c>
      <c r="C85" s="5">
        <v>2.78</v>
      </c>
      <c r="D85" s="9">
        <f t="shared" si="15"/>
        <v>2.78</v>
      </c>
    </row>
    <row r="86" spans="1:4" x14ac:dyDescent="0.25">
      <c r="A86" s="36" t="s">
        <v>16</v>
      </c>
      <c r="B86" s="28">
        <v>11.9</v>
      </c>
      <c r="C86" s="5">
        <v>23.42</v>
      </c>
      <c r="D86" s="9">
        <f t="shared" ref="D86:D87" si="16">C86+B86</f>
        <v>35.32</v>
      </c>
    </row>
    <row r="87" spans="1:4" ht="37.5" x14ac:dyDescent="0.25">
      <c r="A87" s="36" t="s">
        <v>17</v>
      </c>
      <c r="B87" s="28">
        <v>12.59</v>
      </c>
      <c r="C87" s="5">
        <v>23.42</v>
      </c>
      <c r="D87" s="9">
        <f t="shared" si="16"/>
        <v>36.010000000000005</v>
      </c>
    </row>
    <row r="88" spans="1:4" x14ac:dyDescent="0.25">
      <c r="A88" s="33" t="s">
        <v>4</v>
      </c>
      <c r="B88" s="14">
        <f>SUM(B76:B87)</f>
        <v>33.129999999999995</v>
      </c>
      <c r="C88" s="14">
        <f>SUM(C76:C87)</f>
        <v>376.7</v>
      </c>
      <c r="D88" s="14">
        <f>SUM(D76:D87)</f>
        <v>409.82999999999993</v>
      </c>
    </row>
    <row r="89" spans="1:4" hidden="1" x14ac:dyDescent="0.25">
      <c r="A89" s="66" t="s">
        <v>38</v>
      </c>
      <c r="B89" s="67"/>
      <c r="C89" s="67"/>
      <c r="D89" s="68"/>
    </row>
    <row r="90" spans="1:4" ht="75" hidden="1" x14ac:dyDescent="0.25">
      <c r="A90" s="30" t="s">
        <v>18</v>
      </c>
      <c r="B90" s="22" t="s">
        <v>5</v>
      </c>
      <c r="C90" s="22" t="s">
        <v>6</v>
      </c>
      <c r="D90" s="22" t="s">
        <v>7</v>
      </c>
    </row>
    <row r="91" spans="1:4" ht="37.5" hidden="1" x14ac:dyDescent="0.25">
      <c r="A91" s="31" t="s">
        <v>1</v>
      </c>
      <c r="B91" s="9">
        <v>0</v>
      </c>
      <c r="C91" s="9">
        <v>35.26</v>
      </c>
      <c r="D91" s="9">
        <f>C91+B91</f>
        <v>35.26</v>
      </c>
    </row>
    <row r="92" spans="1:4" ht="37.5" hidden="1" x14ac:dyDescent="0.25">
      <c r="A92" s="1" t="s">
        <v>19</v>
      </c>
      <c r="B92" s="5">
        <v>0.48</v>
      </c>
      <c r="C92" s="5">
        <v>16.68</v>
      </c>
      <c r="D92" s="9">
        <f>C92+B92</f>
        <v>17.16</v>
      </c>
    </row>
    <row r="93" spans="1:4" hidden="1" x14ac:dyDescent="0.25">
      <c r="A93" s="30" t="s">
        <v>4</v>
      </c>
      <c r="B93" s="14">
        <f>SUM(B91:B92)</f>
        <v>0.48</v>
      </c>
      <c r="C93" s="14">
        <f t="shared" ref="C93" si="17">SUM(C91:C92)</f>
        <v>51.94</v>
      </c>
      <c r="D93" s="14">
        <f>SUM(D91:D92)</f>
        <v>52.42</v>
      </c>
    </row>
    <row r="94" spans="1:4" ht="75" hidden="1" x14ac:dyDescent="0.25">
      <c r="A94" s="30" t="s">
        <v>20</v>
      </c>
      <c r="B94" s="22" t="s">
        <v>5</v>
      </c>
      <c r="C94" s="22" t="s">
        <v>6</v>
      </c>
      <c r="D94" s="22" t="s">
        <v>7</v>
      </c>
    </row>
    <row r="95" spans="1:4" ht="37.5" hidden="1" x14ac:dyDescent="0.25">
      <c r="A95" s="31" t="s">
        <v>1</v>
      </c>
      <c r="B95" s="9">
        <v>0</v>
      </c>
      <c r="C95" s="9">
        <v>35.26</v>
      </c>
      <c r="D95" s="9">
        <f>C95+B95</f>
        <v>35.26</v>
      </c>
    </row>
    <row r="96" spans="1:4" hidden="1" x14ac:dyDescent="0.25">
      <c r="A96" s="40" t="s">
        <v>3</v>
      </c>
      <c r="B96" s="28">
        <v>1.1299999999999999</v>
      </c>
      <c r="C96" s="5">
        <v>14.36</v>
      </c>
      <c r="D96" s="9">
        <f t="shared" ref="D96:D102" si="18">C96+B96</f>
        <v>15.489999999999998</v>
      </c>
    </row>
    <row r="97" spans="1:4" hidden="1" x14ac:dyDescent="0.25">
      <c r="A97" s="40" t="s">
        <v>21</v>
      </c>
      <c r="B97" s="28">
        <v>0.32</v>
      </c>
      <c r="C97" s="5">
        <v>5.83</v>
      </c>
      <c r="D97" s="9">
        <f t="shared" si="18"/>
        <v>6.15</v>
      </c>
    </row>
    <row r="98" spans="1:4" hidden="1" x14ac:dyDescent="0.25">
      <c r="A98" s="40" t="s">
        <v>22</v>
      </c>
      <c r="B98" s="28">
        <v>2.67</v>
      </c>
      <c r="C98" s="5">
        <v>15.2</v>
      </c>
      <c r="D98" s="9">
        <f t="shared" si="18"/>
        <v>17.869999999999997</v>
      </c>
    </row>
    <row r="99" spans="1:4" hidden="1" x14ac:dyDescent="0.25">
      <c r="A99" s="35" t="s">
        <v>26</v>
      </c>
      <c r="B99" s="28">
        <v>1.59</v>
      </c>
      <c r="C99" s="5">
        <v>4.6100000000000003</v>
      </c>
      <c r="D99" s="9">
        <f t="shared" si="18"/>
        <v>6.2</v>
      </c>
    </row>
    <row r="100" spans="1:4" ht="37.5" hidden="1" x14ac:dyDescent="0.25">
      <c r="A100" s="2" t="s">
        <v>23</v>
      </c>
      <c r="B100" s="5">
        <v>0.33</v>
      </c>
      <c r="C100" s="6">
        <v>16.71</v>
      </c>
      <c r="D100" s="9">
        <f t="shared" si="18"/>
        <v>17.04</v>
      </c>
    </row>
    <row r="101" spans="1:4" hidden="1" x14ac:dyDescent="0.25">
      <c r="A101" s="1" t="s">
        <v>24</v>
      </c>
      <c r="B101" s="4">
        <v>13.67</v>
      </c>
      <c r="C101" s="5">
        <v>238.69</v>
      </c>
      <c r="D101" s="9">
        <f t="shared" si="18"/>
        <v>252.35999999999999</v>
      </c>
    </row>
    <row r="102" spans="1:4" ht="21" hidden="1" customHeight="1" x14ac:dyDescent="0.25">
      <c r="A102" s="1" t="s">
        <v>25</v>
      </c>
      <c r="B102" s="5">
        <v>0.48</v>
      </c>
      <c r="C102" s="5">
        <v>17.88</v>
      </c>
      <c r="D102" s="9">
        <f t="shared" si="18"/>
        <v>18.36</v>
      </c>
    </row>
    <row r="103" spans="1:4" hidden="1" x14ac:dyDescent="0.25">
      <c r="A103" s="33" t="s">
        <v>4</v>
      </c>
      <c r="B103" s="14">
        <f>SUM(B95:B102)</f>
        <v>20.190000000000001</v>
      </c>
      <c r="C103" s="14">
        <f>SUM(C95:C102)</f>
        <v>348.53999999999996</v>
      </c>
      <c r="D103" s="14">
        <f>SUM(D95:D102)</f>
        <v>368.73</v>
      </c>
    </row>
    <row r="104" spans="1:4" x14ac:dyDescent="0.25">
      <c r="A104" s="23" t="s">
        <v>48</v>
      </c>
      <c r="B104" s="24"/>
      <c r="C104" s="24"/>
      <c r="D104" s="24"/>
    </row>
    <row r="105" spans="1:4" ht="75" x14ac:dyDescent="0.25">
      <c r="A105" s="30" t="s">
        <v>49</v>
      </c>
      <c r="B105" s="22" t="s">
        <v>5</v>
      </c>
      <c r="C105" s="22" t="s">
        <v>6</v>
      </c>
      <c r="D105" s="22" t="s">
        <v>7</v>
      </c>
    </row>
    <row r="106" spans="1:4" ht="37.5" x14ac:dyDescent="0.25">
      <c r="A106" s="31" t="s">
        <v>1</v>
      </c>
      <c r="B106" s="9">
        <v>0.94</v>
      </c>
      <c r="C106" s="3">
        <v>81.89</v>
      </c>
      <c r="D106" s="9">
        <f>B106+C106</f>
        <v>82.83</v>
      </c>
    </row>
    <row r="107" spans="1:4" ht="56.25" x14ac:dyDescent="0.25">
      <c r="A107" s="31" t="s">
        <v>53</v>
      </c>
      <c r="B107" s="5">
        <v>0.76</v>
      </c>
      <c r="C107" s="5">
        <v>104.29</v>
      </c>
      <c r="D107" s="9">
        <f t="shared" ref="D107" si="19">C107+B107</f>
        <v>105.05000000000001</v>
      </c>
    </row>
    <row r="108" spans="1:4" x14ac:dyDescent="0.25">
      <c r="A108" s="16" t="s">
        <v>29</v>
      </c>
      <c r="B108" s="5">
        <v>3.09</v>
      </c>
      <c r="C108" s="5">
        <v>132.81</v>
      </c>
      <c r="D108" s="9">
        <f t="shared" ref="D108:D119" si="20">C108+B108</f>
        <v>135.9</v>
      </c>
    </row>
    <row r="109" spans="1:4" x14ac:dyDescent="0.25">
      <c r="A109" s="40" t="s">
        <v>3</v>
      </c>
      <c r="B109" s="26">
        <v>4.3499999999999996</v>
      </c>
      <c r="C109" s="9">
        <v>25.52</v>
      </c>
      <c r="D109" s="9">
        <f t="shared" ref="D109:D110" si="21">B109+C109</f>
        <v>29.869999999999997</v>
      </c>
    </row>
    <row r="110" spans="1:4" x14ac:dyDescent="0.25">
      <c r="A110" s="40" t="s">
        <v>22</v>
      </c>
      <c r="B110" s="28">
        <v>12.05</v>
      </c>
      <c r="C110" s="5">
        <v>59.820000000000007</v>
      </c>
      <c r="D110" s="9">
        <f t="shared" si="21"/>
        <v>71.87</v>
      </c>
    </row>
    <row r="111" spans="1:4" x14ac:dyDescent="0.25">
      <c r="A111" s="33" t="s">
        <v>10</v>
      </c>
      <c r="B111" s="29"/>
      <c r="C111" s="42"/>
      <c r="D111" s="9"/>
    </row>
    <row r="112" spans="1:4" ht="37.5" x14ac:dyDescent="0.25">
      <c r="A112" s="35" t="s">
        <v>60</v>
      </c>
      <c r="B112" s="28">
        <v>1.5</v>
      </c>
      <c r="C112" s="5">
        <v>6.81</v>
      </c>
      <c r="D112" s="9">
        <f t="shared" ref="D112:D117" si="22">B112+C112</f>
        <v>8.3099999999999987</v>
      </c>
    </row>
    <row r="113" spans="1:4" x14ac:dyDescent="0.25">
      <c r="A113" s="35" t="s">
        <v>61</v>
      </c>
      <c r="B113" s="20">
        <v>0.02</v>
      </c>
      <c r="C113" s="5">
        <v>0.86</v>
      </c>
      <c r="D113" s="9">
        <f t="shared" si="22"/>
        <v>0.88</v>
      </c>
    </row>
    <row r="114" spans="1:4" x14ac:dyDescent="0.25">
      <c r="A114" s="15" t="s">
        <v>28</v>
      </c>
      <c r="B114" s="20">
        <v>0.03</v>
      </c>
      <c r="C114" s="5">
        <v>2.7</v>
      </c>
      <c r="D114" s="9">
        <f t="shared" si="22"/>
        <v>2.73</v>
      </c>
    </row>
    <row r="115" spans="1:4" ht="56.25" x14ac:dyDescent="0.25">
      <c r="A115" s="15" t="s">
        <v>62</v>
      </c>
      <c r="B115" s="20">
        <v>0.23</v>
      </c>
      <c r="C115" s="5">
        <v>2.4700000000000002</v>
      </c>
      <c r="D115" s="9">
        <f t="shared" si="22"/>
        <v>2.7</v>
      </c>
    </row>
    <row r="116" spans="1:4" ht="75" x14ac:dyDescent="0.25">
      <c r="A116" s="15" t="s">
        <v>63</v>
      </c>
      <c r="B116" s="20">
        <v>0</v>
      </c>
      <c r="C116" s="5">
        <v>2.78</v>
      </c>
      <c r="D116" s="9">
        <f t="shared" si="22"/>
        <v>2.78</v>
      </c>
    </row>
    <row r="117" spans="1:4" ht="75" x14ac:dyDescent="0.25">
      <c r="A117" s="15" t="s">
        <v>64</v>
      </c>
      <c r="B117" s="20">
        <v>0</v>
      </c>
      <c r="C117" s="5">
        <v>2.78</v>
      </c>
      <c r="D117" s="9">
        <f t="shared" si="22"/>
        <v>2.78</v>
      </c>
    </row>
    <row r="118" spans="1:4" x14ac:dyDescent="0.25">
      <c r="A118" s="36" t="s">
        <v>30</v>
      </c>
      <c r="B118" s="28">
        <v>19.57</v>
      </c>
      <c r="C118" s="5">
        <v>23.42</v>
      </c>
      <c r="D118" s="9">
        <f t="shared" si="20"/>
        <v>42.99</v>
      </c>
    </row>
    <row r="119" spans="1:4" x14ac:dyDescent="0.25">
      <c r="A119" s="36" t="s">
        <v>31</v>
      </c>
      <c r="B119" s="20">
        <v>13.06</v>
      </c>
      <c r="C119" s="5">
        <v>23.42</v>
      </c>
      <c r="D119" s="9">
        <f t="shared" si="20"/>
        <v>36.480000000000004</v>
      </c>
    </row>
    <row r="120" spans="1:4" x14ac:dyDescent="0.25">
      <c r="A120" s="33" t="s">
        <v>4</v>
      </c>
      <c r="B120" s="14">
        <f>SUM(B106:B119)</f>
        <v>55.600000000000009</v>
      </c>
      <c r="C120" s="14">
        <f>SUM(C106:C119)</f>
        <v>469.57</v>
      </c>
      <c r="D120" s="14">
        <f>SUM(D106:D119)</f>
        <v>525.16999999999996</v>
      </c>
    </row>
    <row r="121" spans="1:4" ht="75" x14ac:dyDescent="0.25">
      <c r="A121" s="30" t="s">
        <v>50</v>
      </c>
      <c r="B121" s="22" t="s">
        <v>5</v>
      </c>
      <c r="C121" s="22" t="s">
        <v>6</v>
      </c>
      <c r="D121" s="22" t="s">
        <v>7</v>
      </c>
    </row>
    <row r="122" spans="1:4" ht="37.5" x14ac:dyDescent="0.25">
      <c r="A122" s="31" t="s">
        <v>1</v>
      </c>
      <c r="B122" s="9">
        <v>0.94</v>
      </c>
      <c r="C122" s="3">
        <v>81.89</v>
      </c>
      <c r="D122" s="9">
        <f>B122+C122</f>
        <v>82.83</v>
      </c>
    </row>
    <row r="123" spans="1:4" ht="56.25" x14ac:dyDescent="0.25">
      <c r="A123" s="31" t="s">
        <v>53</v>
      </c>
      <c r="B123" s="5">
        <v>0.76</v>
      </c>
      <c r="C123" s="5">
        <v>104.29</v>
      </c>
      <c r="D123" s="9">
        <f t="shared" ref="D123" si="23">C123+B123</f>
        <v>105.05000000000001</v>
      </c>
    </row>
    <row r="124" spans="1:4" x14ac:dyDescent="0.3">
      <c r="A124" s="17" t="s">
        <v>0</v>
      </c>
      <c r="B124" s="18">
        <v>2.23</v>
      </c>
      <c r="C124" s="19">
        <v>254.21</v>
      </c>
      <c r="D124" s="9">
        <f t="shared" ref="D124" si="24">C124+B124</f>
        <v>256.44</v>
      </c>
    </row>
    <row r="125" spans="1:4" x14ac:dyDescent="0.25">
      <c r="A125" s="40" t="s">
        <v>3</v>
      </c>
      <c r="B125" s="26">
        <v>4.3499999999999996</v>
      </c>
      <c r="C125" s="9">
        <v>25.52</v>
      </c>
      <c r="D125" s="9">
        <f t="shared" ref="D125" si="25">B125+C125</f>
        <v>29.869999999999997</v>
      </c>
    </row>
    <row r="126" spans="1:4" x14ac:dyDescent="0.25">
      <c r="A126" s="40" t="s">
        <v>22</v>
      </c>
      <c r="B126" s="28">
        <v>12.05</v>
      </c>
      <c r="C126" s="5">
        <v>59.820000000000007</v>
      </c>
      <c r="D126" s="9">
        <f t="shared" ref="D126" si="26">C126+B126</f>
        <v>71.87</v>
      </c>
    </row>
    <row r="127" spans="1:4" x14ac:dyDescent="0.25">
      <c r="A127" s="33" t="s">
        <v>10</v>
      </c>
      <c r="B127" s="29"/>
      <c r="C127" s="42"/>
      <c r="D127" s="9"/>
    </row>
    <row r="128" spans="1:4" ht="37.5" x14ac:dyDescent="0.25">
      <c r="A128" s="35" t="s">
        <v>60</v>
      </c>
      <c r="B128" s="28">
        <v>1.5</v>
      </c>
      <c r="C128" s="5">
        <v>6.81</v>
      </c>
      <c r="D128" s="9">
        <f t="shared" ref="D128:D134" si="27">B128+C128</f>
        <v>8.3099999999999987</v>
      </c>
    </row>
    <row r="129" spans="1:4" x14ac:dyDescent="0.25">
      <c r="A129" s="35" t="s">
        <v>61</v>
      </c>
      <c r="B129" s="20">
        <v>0.02</v>
      </c>
      <c r="C129" s="5">
        <v>0.86</v>
      </c>
      <c r="D129" s="9">
        <f t="shared" si="27"/>
        <v>0.88</v>
      </c>
    </row>
    <row r="130" spans="1:4" x14ac:dyDescent="0.25">
      <c r="A130" s="15" t="s">
        <v>28</v>
      </c>
      <c r="B130" s="20">
        <v>0.03</v>
      </c>
      <c r="C130" s="5">
        <v>2.7</v>
      </c>
      <c r="D130" s="9">
        <f t="shared" si="27"/>
        <v>2.73</v>
      </c>
    </row>
    <row r="131" spans="1:4" ht="56.25" x14ac:dyDescent="0.25">
      <c r="A131" s="15" t="s">
        <v>62</v>
      </c>
      <c r="B131" s="20">
        <v>0.23</v>
      </c>
      <c r="C131" s="5">
        <v>2.4700000000000002</v>
      </c>
      <c r="D131" s="9">
        <f t="shared" si="27"/>
        <v>2.7</v>
      </c>
    </row>
    <row r="132" spans="1:4" ht="75" x14ac:dyDescent="0.25">
      <c r="A132" s="15" t="s">
        <v>63</v>
      </c>
      <c r="B132" s="20">
        <v>0</v>
      </c>
      <c r="C132" s="5">
        <v>2.78</v>
      </c>
      <c r="D132" s="9">
        <f t="shared" si="27"/>
        <v>2.78</v>
      </c>
    </row>
    <row r="133" spans="1:4" ht="75" x14ac:dyDescent="0.25">
      <c r="A133" s="15" t="s">
        <v>64</v>
      </c>
      <c r="B133" s="20">
        <v>0</v>
      </c>
      <c r="C133" s="5">
        <v>2.78</v>
      </c>
      <c r="D133" s="9">
        <f t="shared" si="27"/>
        <v>2.78</v>
      </c>
    </row>
    <row r="134" spans="1:4" x14ac:dyDescent="0.25">
      <c r="A134" s="36" t="s">
        <v>30</v>
      </c>
      <c r="B134" s="28">
        <v>19.57</v>
      </c>
      <c r="C134" s="5">
        <v>23.42</v>
      </c>
      <c r="D134" s="9">
        <f t="shared" si="27"/>
        <v>42.99</v>
      </c>
    </row>
    <row r="135" spans="1:4" x14ac:dyDescent="0.25">
      <c r="A135" s="36" t="s">
        <v>31</v>
      </c>
      <c r="B135" s="20">
        <v>13.06</v>
      </c>
      <c r="C135" s="5">
        <v>23.42</v>
      </c>
      <c r="D135" s="9">
        <f t="shared" ref="D135" si="28">C135+B135</f>
        <v>36.480000000000004</v>
      </c>
    </row>
    <row r="136" spans="1:4" x14ac:dyDescent="0.25">
      <c r="A136" s="33" t="s">
        <v>4</v>
      </c>
      <c r="B136" s="14">
        <f>SUM(B122:B135)</f>
        <v>54.74</v>
      </c>
      <c r="C136" s="14">
        <f>SUM(C122:C135)</f>
        <v>590.96999999999991</v>
      </c>
      <c r="D136" s="14">
        <f>SUM(D122:D135)</f>
        <v>645.70999999999992</v>
      </c>
    </row>
    <row r="137" spans="1:4" ht="75" x14ac:dyDescent="0.25">
      <c r="A137" s="30" t="s">
        <v>51</v>
      </c>
      <c r="B137" s="22" t="s">
        <v>5</v>
      </c>
      <c r="C137" s="22" t="s">
        <v>6</v>
      </c>
      <c r="D137" s="22" t="s">
        <v>7</v>
      </c>
    </row>
    <row r="138" spans="1:4" ht="37.5" x14ac:dyDescent="0.25">
      <c r="A138" s="31" t="s">
        <v>1</v>
      </c>
      <c r="B138" s="9">
        <v>0.94</v>
      </c>
      <c r="C138" s="3">
        <v>81.89</v>
      </c>
      <c r="D138" s="9">
        <f>B138+C138</f>
        <v>82.83</v>
      </c>
    </row>
    <row r="139" spans="1:4" ht="56.25" x14ac:dyDescent="0.25">
      <c r="A139" s="31" t="s">
        <v>53</v>
      </c>
      <c r="B139" s="5">
        <v>0.76</v>
      </c>
      <c r="C139" s="5">
        <v>104.29</v>
      </c>
      <c r="D139" s="9">
        <f t="shared" ref="D139" si="29">C139+B139</f>
        <v>105.05000000000001</v>
      </c>
    </row>
    <row r="140" spans="1:4" x14ac:dyDescent="0.25">
      <c r="A140" s="40" t="s">
        <v>3</v>
      </c>
      <c r="B140" s="26">
        <v>4.3499999999999996</v>
      </c>
      <c r="C140" s="9">
        <v>25.52</v>
      </c>
      <c r="D140" s="9">
        <f t="shared" ref="D140" si="30">B140+C140</f>
        <v>29.869999999999997</v>
      </c>
    </row>
    <row r="141" spans="1:4" x14ac:dyDescent="0.25">
      <c r="A141" s="40" t="s">
        <v>21</v>
      </c>
      <c r="B141" s="28">
        <v>0.63</v>
      </c>
      <c r="C141" s="5">
        <v>20.799999999999997</v>
      </c>
      <c r="D141" s="5">
        <f>B141+C141</f>
        <v>21.429999999999996</v>
      </c>
    </row>
    <row r="142" spans="1:4" x14ac:dyDescent="0.25">
      <c r="A142" s="40" t="s">
        <v>22</v>
      </c>
      <c r="B142" s="28">
        <v>12.05</v>
      </c>
      <c r="C142" s="5">
        <v>59.820000000000007</v>
      </c>
      <c r="D142" s="9">
        <f>C142+B142</f>
        <v>71.87</v>
      </c>
    </row>
    <row r="143" spans="1:4" ht="93.75" x14ac:dyDescent="0.25">
      <c r="A143" s="40" t="s">
        <v>66</v>
      </c>
      <c r="B143" s="20">
        <v>0.18</v>
      </c>
      <c r="C143" s="5">
        <v>11.15</v>
      </c>
      <c r="D143" s="5">
        <f>B143+C143</f>
        <v>11.33</v>
      </c>
    </row>
    <row r="144" spans="1:4" ht="56.25" x14ac:dyDescent="0.25">
      <c r="A144" s="40" t="s">
        <v>67</v>
      </c>
      <c r="B144" s="20">
        <v>0.16</v>
      </c>
      <c r="C144" s="5">
        <v>7.44</v>
      </c>
      <c r="D144" s="5">
        <f t="shared" ref="D144:D155" si="31">B144+C144</f>
        <v>7.6000000000000005</v>
      </c>
    </row>
    <row r="145" spans="1:4" ht="37.5" x14ac:dyDescent="0.25">
      <c r="A145" s="2" t="s">
        <v>23</v>
      </c>
      <c r="B145" s="5">
        <v>0.26</v>
      </c>
      <c r="C145" s="6">
        <v>25.37</v>
      </c>
      <c r="D145" s="5">
        <f t="shared" si="31"/>
        <v>25.630000000000003</v>
      </c>
    </row>
    <row r="146" spans="1:4" x14ac:dyDescent="0.25">
      <c r="A146" s="33" t="s">
        <v>10</v>
      </c>
      <c r="B146" s="42"/>
      <c r="C146" s="42"/>
      <c r="D146" s="5"/>
    </row>
    <row r="147" spans="1:4" ht="37.5" x14ac:dyDescent="0.25">
      <c r="A147" s="35" t="s">
        <v>60</v>
      </c>
      <c r="B147" s="28">
        <v>1.5</v>
      </c>
      <c r="C147" s="5">
        <v>6.81</v>
      </c>
      <c r="D147" s="9">
        <f t="shared" ref="D147:D152" si="32">B147+C147</f>
        <v>8.3099999999999987</v>
      </c>
    </row>
    <row r="148" spans="1:4" x14ac:dyDescent="0.25">
      <c r="A148" s="35" t="s">
        <v>61</v>
      </c>
      <c r="B148" s="20">
        <v>0.02</v>
      </c>
      <c r="C148" s="5">
        <v>0.86</v>
      </c>
      <c r="D148" s="9">
        <f t="shared" si="32"/>
        <v>0.88</v>
      </c>
    </row>
    <row r="149" spans="1:4" x14ac:dyDescent="0.25">
      <c r="A149" s="15" t="s">
        <v>28</v>
      </c>
      <c r="B149" s="20">
        <v>0.03</v>
      </c>
      <c r="C149" s="5">
        <v>2.7</v>
      </c>
      <c r="D149" s="9">
        <f t="shared" si="32"/>
        <v>2.73</v>
      </c>
    </row>
    <row r="150" spans="1:4" ht="56.25" x14ac:dyDescent="0.25">
      <c r="A150" s="15" t="s">
        <v>62</v>
      </c>
      <c r="B150" s="20">
        <v>0.23</v>
      </c>
      <c r="C150" s="5">
        <v>2.4700000000000002</v>
      </c>
      <c r="D150" s="9">
        <f t="shared" si="32"/>
        <v>2.7</v>
      </c>
    </row>
    <row r="151" spans="1:4" ht="75" x14ac:dyDescent="0.25">
      <c r="A151" s="15" t="s">
        <v>63</v>
      </c>
      <c r="B151" s="20">
        <v>0</v>
      </c>
      <c r="C151" s="5">
        <v>2.78</v>
      </c>
      <c r="D151" s="9">
        <f t="shared" si="32"/>
        <v>2.78</v>
      </c>
    </row>
    <row r="152" spans="1:4" ht="75" x14ac:dyDescent="0.25">
      <c r="A152" s="15" t="s">
        <v>64</v>
      </c>
      <c r="B152" s="20">
        <v>0</v>
      </c>
      <c r="C152" s="5">
        <v>2.78</v>
      </c>
      <c r="D152" s="9">
        <f t="shared" si="32"/>
        <v>2.78</v>
      </c>
    </row>
    <row r="153" spans="1:4" x14ac:dyDescent="0.25">
      <c r="A153" s="36" t="s">
        <v>30</v>
      </c>
      <c r="B153" s="28">
        <v>19.57</v>
      </c>
      <c r="C153" s="5">
        <v>23.42</v>
      </c>
      <c r="D153" s="9">
        <f t="shared" ref="D153:D154" si="33">C153+B153</f>
        <v>42.99</v>
      </c>
    </row>
    <row r="154" spans="1:4" x14ac:dyDescent="0.25">
      <c r="A154" s="36" t="s">
        <v>31</v>
      </c>
      <c r="B154" s="20">
        <v>13.06</v>
      </c>
      <c r="C154" s="5">
        <v>23.42</v>
      </c>
      <c r="D154" s="9">
        <f t="shared" si="33"/>
        <v>36.480000000000004</v>
      </c>
    </row>
    <row r="155" spans="1:4" x14ac:dyDescent="0.3">
      <c r="A155" s="41" t="s">
        <v>32</v>
      </c>
      <c r="B155" s="20">
        <v>21.78</v>
      </c>
      <c r="C155" s="21">
        <v>440.09</v>
      </c>
      <c r="D155" s="5">
        <f t="shared" si="31"/>
        <v>461.87</v>
      </c>
    </row>
    <row r="156" spans="1:4" x14ac:dyDescent="0.25">
      <c r="A156" s="33" t="s">
        <v>4</v>
      </c>
      <c r="B156" s="14">
        <f>SUM(B138:B155)</f>
        <v>75.52000000000001</v>
      </c>
      <c r="C156" s="14">
        <f>SUM(C138:C155)</f>
        <v>841.6099999999999</v>
      </c>
      <c r="D156" s="14">
        <f>SUM(D138:D155)</f>
        <v>917.13</v>
      </c>
    </row>
    <row r="157" spans="1:4" ht="9" customHeight="1" x14ac:dyDescent="0.25"/>
    <row r="158" spans="1:4" ht="24.75" customHeight="1" x14ac:dyDescent="0.25">
      <c r="A158" s="57" t="s">
        <v>33</v>
      </c>
      <c r="B158" s="58"/>
      <c r="C158" s="58"/>
      <c r="D158" s="58"/>
    </row>
    <row r="159" spans="1:4" ht="180.75" customHeight="1" x14ac:dyDescent="0.25">
      <c r="A159" s="69" t="s">
        <v>34</v>
      </c>
      <c r="B159" s="70"/>
      <c r="C159" s="70"/>
      <c r="D159" s="70"/>
    </row>
    <row r="160" spans="1:4" ht="10.5" customHeight="1" x14ac:dyDescent="0.25"/>
    <row r="161" spans="1:4" ht="6" customHeight="1" x14ac:dyDescent="0.25"/>
    <row r="162" spans="1:4" x14ac:dyDescent="0.25">
      <c r="A162" s="37" t="s">
        <v>56</v>
      </c>
      <c r="D162" s="11" t="s">
        <v>57</v>
      </c>
    </row>
  </sheetData>
  <mergeCells count="8">
    <mergeCell ref="A159:D159"/>
    <mergeCell ref="A4:D4"/>
    <mergeCell ref="A47:D47"/>
    <mergeCell ref="A89:D89"/>
    <mergeCell ref="A1:D1"/>
    <mergeCell ref="A2:D2"/>
    <mergeCell ref="A3:D3"/>
    <mergeCell ref="A158:D158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РБ</vt:lpstr>
      <vt:lpstr> иностранцы</vt:lpstr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Ekonom3</dc:creator>
  <cp:lastModifiedBy>ekonom3</cp:lastModifiedBy>
  <cp:lastPrinted>2026-09-30T10:46:59Z</cp:lastPrinted>
  <dcterms:created xsi:type="dcterms:W3CDTF">2017-10-27T09:10:50Z</dcterms:created>
  <dcterms:modified xsi:type="dcterms:W3CDTF">2026-09-30T10:50:59Z</dcterms:modified>
</cp:coreProperties>
</file>