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3.UZMOOD\Desktop\Прейскуранты на 2025\01.04.2026\"/>
    </mc:Choice>
  </mc:AlternateContent>
  <bookViews>
    <workbookView xWindow="-120" yWindow="-120" windowWidth="29040" windowHeight="15720" tabRatio="960" firstSheet="1" activeTab="4"/>
  </bookViews>
  <sheets>
    <sheet name="рентген" sheetId="3" state="hidden" r:id="rId1"/>
    <sheet name="Пребывание в палатах" sheetId="10" r:id="rId2"/>
    <sheet name="Приемы" sheetId="18" r:id="rId3"/>
    <sheet name="Консультации1" sheetId="19" r:id="rId4"/>
    <sheet name="операции " sheetId="17" r:id="rId5"/>
    <sheet name="пластика" sheetId="20" r:id="rId6"/>
  </sheets>
  <definedNames>
    <definedName name="_xlnm.Print_Titles" localSheetId="4">'операции '!$9:$10</definedName>
    <definedName name="_xlnm.Print_Area" localSheetId="4">'операции '!$A$1:$E$212</definedName>
    <definedName name="_xlnm.Print_Area" localSheetId="1">'Пребывание в палатах'!$A$1:$C$30</definedName>
    <definedName name="_xlnm.Print_Area" localSheetId="0">рентген!$A$1:$E$62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7" l="1"/>
  <c r="F45" i="20" l="1"/>
  <c r="F44" i="20"/>
  <c r="F43" i="20"/>
  <c r="F42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4" i="20"/>
  <c r="G24" i="20"/>
  <c r="F24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H17" i="20"/>
  <c r="G17" i="20"/>
  <c r="F17" i="20"/>
  <c r="G16" i="20"/>
  <c r="F16" i="20"/>
  <c r="G15" i="20"/>
  <c r="F15" i="20"/>
  <c r="G14" i="20"/>
  <c r="F14" i="20"/>
  <c r="G13" i="20"/>
  <c r="F13" i="20"/>
  <c r="F12" i="20"/>
  <c r="E29" i="19"/>
  <c r="E32" i="19"/>
  <c r="E31" i="19"/>
  <c r="E30" i="19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28" i="19"/>
  <c r="A13" i="19"/>
  <c r="A14" i="19"/>
  <c r="A15" i="19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68" i="17"/>
  <c r="E119" i="17"/>
  <c r="E150" i="17"/>
  <c r="E67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A129" i="17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E149" i="17"/>
  <c r="E148" i="17"/>
  <c r="E147" i="17"/>
  <c r="E146" i="17"/>
  <c r="E145" i="17"/>
  <c r="E144" i="17"/>
  <c r="E133" i="17"/>
  <c r="E132" i="17"/>
  <c r="E131" i="17"/>
  <c r="E130" i="17"/>
  <c r="E21" i="17"/>
  <c r="A90" i="17"/>
  <c r="A91" i="17" s="1"/>
  <c r="A92" i="17" s="1"/>
  <c r="A93" i="17" s="1"/>
  <c r="A94" i="17" s="1"/>
  <c r="A95" i="17" s="1"/>
  <c r="E90" i="17"/>
  <c r="E87" i="17"/>
  <c r="E86" i="17"/>
  <c r="E85" i="17"/>
  <c r="E84" i="17"/>
  <c r="E83" i="17"/>
  <c r="E82" i="17"/>
  <c r="E126" i="17"/>
  <c r="E64" i="17"/>
  <c r="E65" i="17"/>
  <c r="E66" i="17"/>
  <c r="E63" i="17"/>
  <c r="E143" i="17"/>
  <c r="E142" i="17"/>
  <c r="E141" i="17"/>
  <c r="E140" i="17"/>
  <c r="E139" i="17"/>
  <c r="E138" i="17"/>
  <c r="E137" i="17"/>
  <c r="E136" i="17"/>
  <c r="E135" i="17"/>
  <c r="E134" i="17"/>
  <c r="E129" i="17"/>
  <c r="E128" i="17"/>
  <c r="E125" i="17"/>
  <c r="E124" i="17"/>
  <c r="E123" i="17"/>
  <c r="E122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5" i="17"/>
  <c r="E94" i="17"/>
  <c r="E93" i="17"/>
  <c r="E92" i="17"/>
  <c r="E91" i="17"/>
  <c r="E89" i="17"/>
  <c r="E88" i="17"/>
  <c r="E81" i="17"/>
  <c r="E80" i="17"/>
  <c r="E79" i="17"/>
  <c r="E78" i="17"/>
  <c r="E77" i="17"/>
  <c r="E76" i="17"/>
  <c r="E75" i="17"/>
  <c r="E74" i="17"/>
  <c r="E72" i="17"/>
  <c r="E71" i="17"/>
  <c r="E70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39" i="17"/>
  <c r="E38" i="17"/>
  <c r="E37" i="17"/>
  <c r="E36" i="17"/>
  <c r="E35" i="17"/>
  <c r="E34" i="17"/>
  <c r="E33" i="17"/>
  <c r="E31" i="17"/>
  <c r="E29" i="17"/>
  <c r="E28" i="17"/>
  <c r="E27" i="17"/>
  <c r="E26" i="17"/>
  <c r="E25" i="17"/>
  <c r="E24" i="17"/>
  <c r="E20" i="17"/>
  <c r="E19" i="17"/>
  <c r="E18" i="17"/>
  <c r="E17" i="17"/>
  <c r="E15" i="17"/>
  <c r="E14" i="17"/>
  <c r="E13" i="17"/>
  <c r="E55" i="3"/>
  <c r="E17" i="3"/>
  <c r="E18" i="3"/>
  <c r="E19" i="3"/>
  <c r="E21" i="3"/>
  <c r="E22" i="3"/>
  <c r="E23" i="3"/>
  <c r="E24" i="3"/>
  <c r="E25" i="3"/>
  <c r="E28" i="3"/>
  <c r="E29" i="3"/>
  <c r="E31" i="3"/>
  <c r="E32" i="3"/>
  <c r="E34" i="3"/>
  <c r="E35" i="3"/>
  <c r="E36" i="3"/>
  <c r="E37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3" i="3"/>
  <c r="E54" i="3"/>
  <c r="E56" i="3"/>
  <c r="E58" i="3"/>
  <c r="E59" i="3"/>
  <c r="E15" i="3"/>
</calcChain>
</file>

<file path=xl/sharedStrings.xml><?xml version="1.0" encoding="utf-8"?>
<sst xmlns="http://schemas.openxmlformats.org/spreadsheetml/2006/main" count="688" uniqueCount="493">
  <si>
    <t>УТВЕРЖДАЮ:</t>
  </si>
  <si>
    <t>онкологический диспансер"</t>
  </si>
  <si>
    <t>ПРЕЙСКУРАНТ</t>
  </si>
  <si>
    <t>4.</t>
  </si>
  <si>
    <t>№ п/п.</t>
  </si>
  <si>
    <t>Наименование исследования</t>
  </si>
  <si>
    <t>Итого за услугу, руб.</t>
  </si>
  <si>
    <t xml:space="preserve">Главный врач УЗ "Могилевский областной </t>
  </si>
  <si>
    <t>________________А. И. Лысов</t>
  </si>
  <si>
    <t xml:space="preserve">Экономист </t>
  </si>
  <si>
    <t>И. А. Сидоренко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</si>
  <si>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</si>
  <si>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</si>
  <si>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</si>
  <si>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</si>
  <si>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</si>
  <si>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</si>
  <si>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</si>
  <si>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</si>
  <si>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</si>
  <si>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</si>
  <si>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</si>
  <si>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</si>
  <si>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</si>
  <si>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</si>
  <si>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</si>
  <si>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</si>
  <si>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</si>
  <si>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</si>
  <si>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</si>
  <si>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</si>
  <si>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</si>
  <si>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</si>
  <si>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</si>
  <si>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</si>
  <si>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</si>
  <si>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</si>
  <si>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</si>
  <si>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</si>
  <si>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</si>
  <si>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</si>
  <si>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</si>
  <si>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</si>
  <si>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</si>
  <si>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</si>
  <si>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</si>
  <si>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</si>
  <si>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</si>
  <si>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</si>
  <si>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</si>
  <si>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рентгенография височно-челюстного состава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</si>
  <si>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</si>
  <si>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</si>
  <si>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</si>
  <si>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</si>
  <si>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</si>
  <si>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</si>
  <si>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</si>
  <si>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</si>
  <si>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</si>
  <si>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</si>
  <si>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</si>
  <si>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</si>
  <si>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</si>
  <si>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</si>
  <si>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</si>
  <si>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</si>
  <si>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</si>
  <si>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экскреторная урография</t>
  </si>
  <si>
    <t>1.1.4.2.</t>
  </si>
  <si>
    <t>ретроградная пиелография</t>
  </si>
  <si>
    <t>1.1.4.4.</t>
  </si>
  <si>
    <t>уретрография</t>
  </si>
  <si>
    <t>ретроградная цистография</t>
  </si>
  <si>
    <t>1.1.5.1.2</t>
  </si>
  <si>
    <t>1.1.6</t>
  </si>
  <si>
    <t>заочная консультация по предоставленным рентгенограммам с оформлением протокола</t>
  </si>
  <si>
    <t>1.1.4.</t>
  </si>
  <si>
    <t>рентгенологические исследования применяемые в урологии и гиникологии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</si>
  <si>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</si>
  <si>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</si>
  <si>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</si>
  <si>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</si>
  <si>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</si>
  <si>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</si>
  <si>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</si>
  <si>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с личным контрастом "Визипак"</t>
  </si>
  <si>
    <t>с личным контрастом "Триомбраст"</t>
  </si>
  <si>
    <t>1.1.4.3.</t>
  </si>
  <si>
    <t>1.2</t>
  </si>
  <si>
    <t>2.1</t>
  </si>
  <si>
    <t>3.1</t>
  </si>
  <si>
    <t>Стоимость за услугу без НДС, руб.</t>
  </si>
  <si>
    <t>Стоимость за медикаменты и материалы, руб.</t>
  </si>
  <si>
    <t>1-ое онкологическое хирургическое (торакальное) отделение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</si>
  <si>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</si>
  <si>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</si>
  <si>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</si>
  <si>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6-е онкологическое хирургическое отделение</t>
  </si>
  <si>
    <r>
      <t xml:space="preserve">обзорная рентгенография </t>
    </r>
    <r>
      <rPr>
        <b/>
        <sz val="11"/>
        <color theme="1"/>
        <rFont val="Times New Roman"/>
        <family val="1"/>
        <charset val="204"/>
      </rPr>
      <t xml:space="preserve">двух молочных желез </t>
    </r>
    <r>
      <rPr>
        <sz val="11"/>
        <color theme="1"/>
        <rFont val="Times New Roman"/>
        <family val="1"/>
        <charset val="204"/>
      </rPr>
      <t xml:space="preserve">в двух проекциях </t>
    </r>
  </si>
  <si>
    <r>
      <t xml:space="preserve">обзорная рентгенография </t>
    </r>
    <r>
      <rPr>
        <b/>
        <sz val="11"/>
        <color theme="1"/>
        <rFont val="Times New Roman"/>
        <family val="1"/>
        <charset val="204"/>
      </rPr>
      <t>одной молочной железы</t>
    </r>
    <r>
      <rPr>
        <sz val="11"/>
        <color theme="1"/>
        <rFont val="Times New Roman"/>
        <family val="1"/>
        <charset val="204"/>
      </rPr>
      <t xml:space="preserve"> в двух проекциях </t>
    </r>
  </si>
  <si>
    <t>1</t>
  </si>
  <si>
    <t>2</t>
  </si>
  <si>
    <t>3</t>
  </si>
  <si>
    <t>"_04_"____апреля____2014 г.</t>
  </si>
  <si>
    <t>4-е онкологическое химиотерапевтическое отделение</t>
  </si>
  <si>
    <t>Радиологическое отделение</t>
  </si>
  <si>
    <t>Отделение анестезиологии и реанимации</t>
  </si>
  <si>
    <t>Пульмоноэктомия</t>
  </si>
  <si>
    <t>Лобэктомия</t>
  </si>
  <si>
    <t>Атипичная резекция легкого</t>
  </si>
  <si>
    <t>Экстрипация пищевода, эзофагогастропластика с аностомозом на шее (операция Akijama)</t>
  </si>
  <si>
    <t>Субторальная резекция пищевода, эзофпзогастропластика, ЭГА по Цацаниди в правой плевральной полости (операция типа Льюиса)</t>
  </si>
  <si>
    <t>Комбинировааная резекция нижней трети пищевода с гастрэктомией, эзофагоеюнопластика, ЭЕА по Цацаниди.</t>
  </si>
  <si>
    <t>Комбинировааная резекция нижней трети пищевода с проксимальной субторальной резекцией желудка</t>
  </si>
  <si>
    <t>Гастрэктомия, ЭЕА по Цацаниди, ЛАЭ Д2</t>
  </si>
  <si>
    <t>Проксимальня субтотальная резекция желудка, ГЭА по Цацаниди, ЛЭА Д2</t>
  </si>
  <si>
    <t>Гастропанкреатодуоденальная резекция</t>
  </si>
  <si>
    <t>Обходной ГЭА по Вельфлеру</t>
  </si>
  <si>
    <t>Холецистоэнтероанастомоз по Микуличу</t>
  </si>
  <si>
    <t>Резекция стенки желудка с опухолью</t>
  </si>
  <si>
    <t>Спленэктомия</t>
  </si>
  <si>
    <t>Холецистомия</t>
  </si>
  <si>
    <t>Холецистэктомия</t>
  </si>
  <si>
    <t>Гепатостомия</t>
  </si>
  <si>
    <t>Дренирование холедоха по Вишневскому</t>
  </si>
  <si>
    <t>Пробная лапаротомия</t>
  </si>
  <si>
    <t>Правосторонняя гемиколэктомия</t>
  </si>
  <si>
    <t>Резекция поперечно-ободочной кишки</t>
  </si>
  <si>
    <t>Левосторонняя гемиколэктомия</t>
  </si>
  <si>
    <t>Резекция сигмовидной кишки</t>
  </si>
  <si>
    <t>Внутрибрюшная резекция с аппаратным анастомозом</t>
  </si>
  <si>
    <t>Внутрибрюшная резекция с ручным анастомозом</t>
  </si>
  <si>
    <t>Брюшно-промежностная экстрипация прямой кишки</t>
  </si>
  <si>
    <t>Брюшно-анальная резекция с низведением</t>
  </si>
  <si>
    <t>Реконструктивная операция после операции Гартмана с ручным анастомозом</t>
  </si>
  <si>
    <t>Реконструктивная операция после операции Гартмана с апаратным анастомозом</t>
  </si>
  <si>
    <t>Правосторонняя гемиколэктомия с руконструктивной операцией после цекостомии</t>
  </si>
  <si>
    <t>Трансанальная полипэктомия</t>
  </si>
  <si>
    <t>Истечение избытка низведенной кишки</t>
  </si>
  <si>
    <t>Экстренные операции по поводу кишечной непроходимости</t>
  </si>
  <si>
    <t>Экстренные операции по поводу перитонита</t>
  </si>
  <si>
    <t>Операции с атипичной резекцией печени</t>
  </si>
  <si>
    <t>Тотальная и субтотальная колпроктэктомия</t>
  </si>
  <si>
    <t>Внутрибрюшная резекция прямой кишки с правосторонней тубовариэктомией</t>
  </si>
  <si>
    <t>Билатеральная орхэктомия</t>
  </si>
  <si>
    <t>Орхфунилэктомия</t>
  </si>
  <si>
    <t>Радикальная нефрэктомия</t>
  </si>
  <si>
    <t>Трансуретральная резекция опухолей мочевого пузыря (ТУР)</t>
  </si>
  <si>
    <t>Радикальная цистэктомия с илеоцистопластикой (по Хаутману)</t>
  </si>
  <si>
    <t>Радикальная цистэктомияс операцией Бриккера</t>
  </si>
  <si>
    <t>Радикальная цистэктомия с уретерокутанеостомией</t>
  </si>
  <si>
    <t>Радикальная простатэктомия</t>
  </si>
  <si>
    <t>Ампутация полового члена</t>
  </si>
  <si>
    <t>Эпицистостомия</t>
  </si>
  <si>
    <t>ТУР предстательной железы</t>
  </si>
  <si>
    <t>Трансвезикальная резекция мочевого пузыря</t>
  </si>
  <si>
    <t>Операция Дюкена-Мельникова</t>
  </si>
  <si>
    <t>Резекция головки полового члена</t>
  </si>
  <si>
    <t>Нефрадреналуретерэктомия с резекцией мочевого пузыря</t>
  </si>
  <si>
    <t>Биопсия лимфоузлов</t>
  </si>
  <si>
    <t>Подмышечно-подключично-подлопаточная лимфаденэктомия</t>
  </si>
  <si>
    <t>Бедренно-пахово-подвздошная лимфаденэктомия</t>
  </si>
  <si>
    <t>Близкофокусная рентгенотерапия</t>
  </si>
  <si>
    <t>Проведение лучевой терапии на линейном ускорителе "CLINAK-2300C/D"</t>
  </si>
  <si>
    <t>4</t>
  </si>
  <si>
    <t>Стоимость за суточное пребывание в стационаре граждан с видом на жительство</t>
  </si>
  <si>
    <r>
      <t xml:space="preserve">по </t>
    </r>
    <r>
      <rPr>
        <b/>
        <sz val="12"/>
        <color theme="1"/>
        <rFont val="Times New Roman"/>
        <family val="1"/>
        <charset val="204"/>
      </rPr>
      <t>Лучевой диагностике для  граждан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с видом на жительство</t>
    </r>
    <r>
      <rPr>
        <sz val="12"/>
        <color theme="1"/>
        <rFont val="Times New Roman"/>
        <family val="1"/>
        <charset val="204"/>
      </rPr>
      <t xml:space="preserve"> на 04.04.2014 г.</t>
    </r>
  </si>
  <si>
    <t>Резекция тканей дна полости рта с экстрипацией правой подъязычной слюнной железы с опухолью</t>
  </si>
  <si>
    <t>Предлучевая подготовка (КТ-Центрация)</t>
  </si>
  <si>
    <t>Проведение лучевой терапии на линейном ускорителе "CLINAK-IX</t>
  </si>
  <si>
    <t>7-е ООПЛ  (Хоспис)</t>
  </si>
  <si>
    <t>5</t>
  </si>
  <si>
    <t>6</t>
  </si>
  <si>
    <t>7</t>
  </si>
  <si>
    <t>Операции на легких и средостении</t>
  </si>
  <si>
    <t>1.1</t>
  </si>
  <si>
    <t>1.3</t>
  </si>
  <si>
    <t>1.4</t>
  </si>
  <si>
    <t>1.5</t>
  </si>
  <si>
    <t>Операции на пищеводе</t>
  </si>
  <si>
    <t>3.2</t>
  </si>
  <si>
    <t>3.3</t>
  </si>
  <si>
    <t>3.4</t>
  </si>
  <si>
    <t>2.2</t>
  </si>
  <si>
    <t>2-Е ОНКОЛОГИЧЕСКОЕ ХИРУРГИЧЕСКОЕ ОТДЕЛЕНИЕ</t>
  </si>
  <si>
    <t>Операции на желудке</t>
  </si>
  <si>
    <t>1.6</t>
  </si>
  <si>
    <t>Операции на поджелудочной железе</t>
  </si>
  <si>
    <t>Операции на селезенке, печени, желчевыводящих путях</t>
  </si>
  <si>
    <t>3.5</t>
  </si>
  <si>
    <t>3.6</t>
  </si>
  <si>
    <t>3.7</t>
  </si>
  <si>
    <t>Операции на толстом кишечнике</t>
  </si>
  <si>
    <t>Комбинированная брюшно-промежуточная экстрипация прямой кишки с надвлагалищной ампутацией маки с придатками</t>
  </si>
  <si>
    <t>Комбинированная экстипация прямой кишки с экстрипацией матки с придатками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</si>
  <si>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</si>
  <si>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</si>
  <si>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</si>
  <si>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</si>
  <si>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</si>
  <si>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</si>
  <si>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</si>
  <si>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</si>
  <si>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</si>
  <si>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</si>
  <si>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</si>
  <si>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</si>
  <si>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</si>
  <si>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</si>
  <si>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</si>
  <si>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</si>
  <si>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</si>
  <si>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Другие операции</t>
  </si>
  <si>
    <t>5.1</t>
  </si>
  <si>
    <t>5.2</t>
  </si>
  <si>
    <t>5.3</t>
  </si>
  <si>
    <t>ОПЕРАЦИИ ПО УРОЛОГИИ (3-Е ОНКОЛОГИЧЕСКОЕ ХИРУРГИЧЕСКОЕ ОТДЕЛЕНИЕ)</t>
  </si>
  <si>
    <t>8</t>
  </si>
  <si>
    <t>9</t>
  </si>
  <si>
    <t>10</t>
  </si>
  <si>
    <t>11</t>
  </si>
  <si>
    <t>12</t>
  </si>
  <si>
    <t>13</t>
  </si>
  <si>
    <t>14</t>
  </si>
  <si>
    <t>15</t>
  </si>
  <si>
    <t>ЛУЧЕВОЕ ЛЕЧЕНИЕ (РАДИОЛОГИЧЕСКОЕ ОТДЕЛЕНИЕ)</t>
  </si>
  <si>
    <t>4-Е ОНКОЛОГИЧЕСКОЕ ЛЕЧЕБНО ДИАГНОСТИЧЕСКОЕ ОТДЕЛЕНИЕ</t>
  </si>
  <si>
    <t>Дистальная субтотальная резекция желудка, ГЭА по Ру. ЛЭА Д2</t>
  </si>
  <si>
    <t>Резекция 2/3 желудка, ГЭА по Ру.</t>
  </si>
  <si>
    <t>4.18</t>
  </si>
  <si>
    <t>Комбинированная резекция поперечно-ободочной кишки с резекцией 2/3 желудка, резекцией петли тощей кишки</t>
  </si>
  <si>
    <t>Симультативная операция: Правосторонняя гемиколэктомия, резекция сигмовидной кишки</t>
  </si>
  <si>
    <t>4.19</t>
  </si>
  <si>
    <t>Стоимость за медикаменты и материалы, бел.руб.</t>
  </si>
  <si>
    <t>Итого за услугу, бел. руб.</t>
  </si>
  <si>
    <t>Итого за услугу с НДС, бел. руб.</t>
  </si>
  <si>
    <t>Проведение лучевой терапии на аппарате "THERATRON"</t>
  </si>
  <si>
    <t>Комбинированная правосторонняя гемиколэктомия с правосторонней сальпингоовариэктомией</t>
  </si>
  <si>
    <t>Экономист                                            А. А. Колпакова</t>
  </si>
  <si>
    <t>Консервативная миомэктомия</t>
  </si>
  <si>
    <t>8-ое онкологическое хирургическое отделение</t>
  </si>
  <si>
    <t>"01_"____октября____2018 г.</t>
  </si>
  <si>
    <r>
      <t xml:space="preserve"> По</t>
    </r>
    <r>
      <rPr>
        <b/>
        <sz val="11"/>
        <color theme="1"/>
        <rFont val="Times New Roman"/>
        <family val="1"/>
        <charset val="204"/>
      </rPr>
      <t xml:space="preserve"> Сервисным услугам для  граждан с видом на жительство </t>
    </r>
    <r>
      <rPr>
        <sz val="11"/>
        <color theme="1"/>
        <rFont val="Times New Roman"/>
        <family val="1"/>
        <charset val="204"/>
      </rPr>
      <t xml:space="preserve"> на 01.10.2018г.</t>
    </r>
  </si>
  <si>
    <t>разведение цитостатиков</t>
  </si>
  <si>
    <t>Внутривенное струйное введение лекарственных средств</t>
  </si>
  <si>
    <t>Катетеризация мочевого пузыря с использованием катетера Нелатон</t>
  </si>
  <si>
    <t>Катетеризация мочевого пузыря с использованием катетера Фолея</t>
  </si>
  <si>
    <t>Лечебно-диагностическая пункция</t>
  </si>
  <si>
    <t>Трепанбиопсия костная</t>
  </si>
  <si>
    <t>Измерение артериального длавления</t>
  </si>
  <si>
    <t>Постановка переферического катетера</t>
  </si>
  <si>
    <t>Постановка центрального венозного катетера</t>
  </si>
  <si>
    <t>Наблюдение за пациентом при внутривенном капельном введении раствора лекарственного средства (за 1 час)</t>
  </si>
  <si>
    <t>Подключение одноразовой системы для внутривенного- капельного введения раствора лекарственного средства</t>
  </si>
  <si>
    <t>Снятие швов</t>
  </si>
  <si>
    <t>Очистительная клизма</t>
  </si>
  <si>
    <t>Промывание желудка</t>
  </si>
  <si>
    <t>Внутрикожная иньекция</t>
  </si>
  <si>
    <t>Внутримышечная инъекция</t>
  </si>
  <si>
    <t>Перевязка</t>
  </si>
  <si>
    <t>Манипуляции хирургические и общего назначения</t>
  </si>
  <si>
    <t>16</t>
  </si>
  <si>
    <t>17</t>
  </si>
  <si>
    <t>18</t>
  </si>
  <si>
    <t>4.20</t>
  </si>
  <si>
    <t>4.21</t>
  </si>
  <si>
    <t>Комбинированная внутрибрюшная резекция прямой кишки с резекцией петли подвздушной петли</t>
  </si>
  <si>
    <t>Стоимость за суточное пребывание в стационаре граждан с видом на жительство указана без учета стоимости питания. Суточная стоимость питания оплачивается заказчиком дополнительно.</t>
  </si>
  <si>
    <t>Комбинированная Ларингэктомия с резекцией перешейка щитовидной железы, гемиструмэктомией, циркулярной резекцией 2-3х колец трахеи.</t>
  </si>
  <si>
    <t>Эндоларингиальная резекция гортани с восстановлением просвета гортани.</t>
  </si>
  <si>
    <t>Резекция м/тканей ротоглотки с опухолью.</t>
  </si>
  <si>
    <t>Гемиглоссэктомия.</t>
  </si>
  <si>
    <t>Резекция нижней челюсти с мягкими тканями полости рта.</t>
  </si>
  <si>
    <t>Резекция опухоли слизистой щеки.</t>
  </si>
  <si>
    <t>Пластика трахеостомического отверстия, ОФС КМПЛ на питающей ножке с грудной клетки.</t>
  </si>
  <si>
    <t>Резекция губы с пластикой перемещенным кожно-подкожным лоскутом на сосудестой ножке.</t>
  </si>
  <si>
    <t>Широкое иссечение опухоли кожи, мягкими тканями с пластикой: местными тканями.</t>
  </si>
  <si>
    <t>Широкое иссечение опухоли кожи, мягких тканей с пластикой: расщепленным кожным лоскутом (РКЛ)</t>
  </si>
  <si>
    <t>Широкое иссечение опухоли кожи, мягких тканей с пластикой: перемещенным кожным лоскутом на питающей ножке.</t>
  </si>
  <si>
    <t>Радикальная шейная лимфодиссекция (операция Крайля)</t>
  </si>
  <si>
    <t>Надлопаточно-подъязычная лмфодиссекция (операция Ванах)</t>
  </si>
  <si>
    <t>Наложение вторичных швов</t>
  </si>
  <si>
    <t>Перевязка НСА, ОСА</t>
  </si>
  <si>
    <t>Подкожная инъекция</t>
  </si>
  <si>
    <t>Трахеостомия</t>
  </si>
  <si>
    <t>Экзартикуляции</t>
  </si>
  <si>
    <t>19</t>
  </si>
  <si>
    <t>20</t>
  </si>
  <si>
    <t>21</t>
  </si>
  <si>
    <t>22</t>
  </si>
  <si>
    <t>8 ОНКОЛОГИЧЕСКОЕ ХИРУРГИЧЕСКОЕ ОТДЕЛЕНИЕ</t>
  </si>
  <si>
    <t>2.3</t>
  </si>
  <si>
    <t>2.4</t>
  </si>
  <si>
    <t>1-е ОНКОЛОГИЧЕСКОЕ ХИРУРГИЧЕСКОЕ (ТОРАКАЛЬНОЕ) ОТДЕЛЕНИЕ</t>
  </si>
  <si>
    <t>Ампутация конечности</t>
  </si>
  <si>
    <t>ПРИМЕЧАНИЕ:</t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</si>
  <si>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</si>
  <si>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</si>
  <si>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>________________С.А. Батовский</t>
  </si>
  <si>
    <t>И.А. Слижикова</t>
  </si>
  <si>
    <t>Наложение одноствольной колостомы</t>
  </si>
  <si>
    <t>Наложение одноствольной сигмостомы</t>
  </si>
  <si>
    <t>Наложение двуствольной колостомы</t>
  </si>
  <si>
    <t>Наложение двуствольной сигмостомы</t>
  </si>
  <si>
    <t>4.22</t>
  </si>
  <si>
    <t>4.23</t>
  </si>
  <si>
    <t>4.24</t>
  </si>
  <si>
    <t>4.25</t>
  </si>
  <si>
    <t>Онкопластическая резекция с пластикой местными тканями и ЛАЭ</t>
  </si>
  <si>
    <t>Лапароскопическая нефрадреналэктомия</t>
  </si>
  <si>
    <t>Лапароскопическая резекция почкис пластикой ЧЛС</t>
  </si>
  <si>
    <t>Лапароскопическая адреналэктомия</t>
  </si>
  <si>
    <t>Лапароскопическая резекция кисты почки</t>
  </si>
  <si>
    <t>Лапароскопическая тазовая лимфоденэктомия</t>
  </si>
  <si>
    <t>Лапароскопическая простатэктомия</t>
  </si>
  <si>
    <t>Эпицистостомия под контролем УЗИ</t>
  </si>
  <si>
    <t>2.5</t>
  </si>
  <si>
    <t>Гастростомия по Кадеру</t>
  </si>
  <si>
    <t>Нанесение контура на первичную опухоль и критические органы, определение объемов облучения CLINAC 2300, (1 час)</t>
  </si>
  <si>
    <t>Нанесение контура на первичную опухоль и критические органы, определение объемов облучения CLINAC IX  (1 час)</t>
  </si>
  <si>
    <t>Планирование лучевой терапии на линейный ускоритель с использованием КСПО "ECLIPSE" CLINAC 2300,  1 (час)</t>
  </si>
  <si>
    <t>Планирование лучевой терапии на линейный ускоритель с использованием КСПО "ECLIPSE" CLINAC IX (1 час)</t>
  </si>
  <si>
    <t>Выбор плана</t>
  </si>
  <si>
    <t xml:space="preserve">Рентгеновская симуляция </t>
  </si>
  <si>
    <t xml:space="preserve">Верификация плана по методике IMRT CLINAC 2300, </t>
  </si>
  <si>
    <t xml:space="preserve">Верификация плана по методике IMRT CLINAC IX </t>
  </si>
  <si>
    <t>Первичная укладка на линейном ускорителе CLINAC 2300</t>
  </si>
  <si>
    <t xml:space="preserve">Первичная укладка на линейном ускорителе CLINAC IX </t>
  </si>
  <si>
    <t>Проведение снимков (позиционирования пациента) CLINAC 2300</t>
  </si>
  <si>
    <t xml:space="preserve">Проведение снимков (позиционирования пациента) CLINAC IX </t>
  </si>
  <si>
    <t>Нанесение контура на первичную опухоль и критические органы, определение объемов облучения"THERATRON"</t>
  </si>
  <si>
    <t>Планирование лучевой терапии на аппрат "THERATRON" (1 час)</t>
  </si>
  <si>
    <t>Первичная укладка на аппарате "THERATRON"</t>
  </si>
  <si>
    <t>Планирование лучевой терапии на брахитерапевтический аппарат Microseletron V-3 (1 час)</t>
  </si>
  <si>
    <t>Внутриполосная лучевая терапия (1 сеанс за 1 час)</t>
  </si>
  <si>
    <t>Проведение стереотаксической лучевой терапии</t>
  </si>
  <si>
    <t>Первичная симуляция, изготовление фиксирующего устройства</t>
  </si>
  <si>
    <t>Проведение КТ для предлучевой подготовки</t>
  </si>
  <si>
    <t>Контурирование объемов мишени критических органов для SRS (1 час)</t>
  </si>
  <si>
    <t>Планирование стереотаксической лучевой терапии на планирующей системе (1 час)</t>
  </si>
  <si>
    <t>Верификация дозового распределения</t>
  </si>
  <si>
    <t>Верификация положения пациента (точности укладки) на лечебном столе линейного ускорителя</t>
  </si>
  <si>
    <t>Стереотаксическая лучевая терапия/хирургия (1-ый сеанс)</t>
  </si>
  <si>
    <t>Стереотаксическая лучевая терапия каждый последующий сеанс</t>
  </si>
  <si>
    <t>Комформная лучевая терапия в условиях 4 D (Respiratory gating)</t>
  </si>
  <si>
    <t>Разъяснительная беседа с пациентом</t>
  </si>
  <si>
    <t>Проведение КТ для планирования лучевой терапии</t>
  </si>
  <si>
    <t>Контурирование объемов мишени критических органов в условиях 4 D планирования (1 час)</t>
  </si>
  <si>
    <t>Планирование конформной (4D) лучевой терапии на аппаратах дистанционной лучевой терапии (1 час)</t>
  </si>
  <si>
    <t>Проведение выбора плана</t>
  </si>
  <si>
    <t>Сеанс конформной лучевой терапии в условиях 4 D планирования</t>
  </si>
  <si>
    <t>Подвижная лучевая терапия с объемной модуляцией интенсивности дозы (VMAT)</t>
  </si>
  <si>
    <t>Проведение компьютерной томографии для планирования лучевой терапии VMAT</t>
  </si>
  <si>
    <t>Контурирование объемов мишени, внесение критических органов VMAT (1 час)</t>
  </si>
  <si>
    <t>Планирование лучевой терапии на линейном ускорителе (1 час)</t>
  </si>
  <si>
    <t>Проведение лучевой терапии VMAT</t>
  </si>
  <si>
    <t>Комформная лучевая терапия с модуляцией интенсивности дозы (IMRT)</t>
  </si>
  <si>
    <t>Контурирование объемов мишени критических органов для IMRT (1 час)</t>
  </si>
  <si>
    <t>Планирование комформной (IMRT) лучевой терапии на линейном ускорителе (1 час)</t>
  </si>
  <si>
    <t>Проведение лучевой терапии IMRT</t>
  </si>
  <si>
    <t>1.7</t>
  </si>
  <si>
    <t>1.8</t>
  </si>
  <si>
    <t>1.9</t>
  </si>
  <si>
    <t>2.6</t>
  </si>
  <si>
    <t>2.7</t>
  </si>
  <si>
    <t>2.8</t>
  </si>
  <si>
    <t>3.8</t>
  </si>
  <si>
    <t>Тариф без НДС, бел.руб.</t>
  </si>
  <si>
    <t>4.26</t>
  </si>
  <si>
    <t>Диагностическая лапароскопия с биопсией</t>
  </si>
  <si>
    <t>4.27</t>
  </si>
  <si>
    <t>Нанесение контура на первичную опухоль и критические органы, определение объемов облучения для ВЛТ на брахитерапевтический аппарат Microseletron V-3  (1 час)</t>
  </si>
  <si>
    <t>23</t>
  </si>
  <si>
    <t>Резенкция слюнной железы</t>
  </si>
  <si>
    <t>4.28</t>
  </si>
  <si>
    <t>Низкая передняя резекция прямой кишки с аппаратным анастомозом, превентивной трансверзостомой. Неанатомическая резекция S7 печени</t>
  </si>
  <si>
    <t>Итого за услугу, бел.руб.</t>
  </si>
  <si>
    <t xml:space="preserve">Консультация врача-онколога-хирурга </t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</si>
  <si>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</si>
  <si>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</si>
  <si>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врача-онколога-хирурга 1-й квалификационной категории (гинекологический профиль)</t>
  </si>
  <si>
    <t>Консультация врача-онколога-хирурга  высшей квалификационной категории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</si>
  <si>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</si>
  <si>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</si>
  <si>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>Консультация врача-акушера-гинеколога</t>
  </si>
  <si>
    <t>Консультация врача-онколога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</si>
  <si>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</si>
  <si>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</si>
  <si>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 xml:space="preserve">Консультация врача-радиационного-онколога 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</si>
  <si>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</si>
  <si>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</si>
  <si>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 xml:space="preserve">Консультация врача-терапевта </t>
  </si>
  <si>
    <t>Консультация врача-терапевта (7-е ООПМП)</t>
  </si>
  <si>
    <t>Консультация врача-терапевта (Кабинет выездной патронажной службы паллиативной медицинской помощи)</t>
  </si>
  <si>
    <t>И.А.Слижикова</t>
  </si>
  <si>
    <t>Первичный прием:</t>
  </si>
  <si>
    <t xml:space="preserve">врача-онколога-хирурга 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</si>
  <si>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</si>
  <si>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</si>
  <si>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врача-онколога-хирурга 1-й квалификационной категории (гинекологичечкий прием) </t>
  </si>
  <si>
    <t>врача-онколога-хирурга  высшей квалификационной категории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</si>
  <si>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</si>
  <si>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</si>
  <si>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врача-акушера-гинеколога</t>
  </si>
  <si>
    <t xml:space="preserve"> врача-онколога</t>
  </si>
  <si>
    <t>1.10</t>
  </si>
  <si>
    <t xml:space="preserve"> врача-онколога 2-й квалификационной категории </t>
  </si>
  <si>
    <t>1.11</t>
  </si>
  <si>
    <t>врача-онколога 1-й квалификационной категории</t>
  </si>
  <si>
    <t>1.12</t>
  </si>
  <si>
    <t xml:space="preserve"> врача-радиационного-онколога </t>
  </si>
  <si>
    <t>1.13</t>
  </si>
  <si>
    <t>врача-радиационного-онколога 1-й квалификационной категории</t>
  </si>
  <si>
    <t>1.14</t>
  </si>
  <si>
    <t>врача-радиационного-онколога высшей квалификационной категории</t>
  </si>
  <si>
    <t>1.15</t>
  </si>
  <si>
    <t xml:space="preserve"> врача-терапевта </t>
  </si>
  <si>
    <t>1.16</t>
  </si>
  <si>
    <t xml:space="preserve"> врача-терапевта (7-е ООПМП)</t>
  </si>
  <si>
    <t>1.17</t>
  </si>
  <si>
    <t>врача-терапевта (Кабинет выездной патронажной службы паллиативной медицинской помощи)</t>
  </si>
  <si>
    <t>Повторный прием:</t>
  </si>
  <si>
    <t>2.9</t>
  </si>
  <si>
    <t>2.10</t>
  </si>
  <si>
    <t>2.11</t>
  </si>
  <si>
    <t>2.12</t>
  </si>
  <si>
    <t>2.13</t>
  </si>
  <si>
    <t>2.14</t>
  </si>
  <si>
    <t>2.15</t>
  </si>
  <si>
    <t>2.16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</si>
  <si>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</si>
  <si>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</si>
  <si>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</si>
  <si>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Консультация врача-анестезиолога-реаниматолога</t>
  </si>
  <si>
    <t>Единица измерения</t>
  </si>
  <si>
    <t>Тариф с НДС, бел. руб.*</t>
  </si>
  <si>
    <t xml:space="preserve">Справочно: 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</si>
  <si>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</si>
  <si>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</si>
  <si>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Подготовка к операции</t>
  </si>
  <si>
    <t>услуга</t>
  </si>
  <si>
    <t>Мини абдоминопластика</t>
  </si>
  <si>
    <t>операция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</si>
  <si>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</si>
  <si>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</si>
  <si>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</si>
  <si>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</si>
  <si>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</si>
  <si>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</si>
  <si>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</si>
  <si>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</si>
  <si>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</si>
  <si>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</si>
  <si>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</si>
  <si>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Увеличение молочной железы имплантатом c уменьшением объема ткани железы (1 сторона)</t>
  </si>
  <si>
    <t>Коррекция втянутых сосков молочных желез (1 сторона)</t>
  </si>
  <si>
    <t>Коррекция формы и размера ареолы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</si>
  <si>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</si>
  <si>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</si>
  <si>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</si>
  <si>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</si>
  <si>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Секторальная резекция молочной железы с пластикой местными тканями (1 сторона)</t>
  </si>
  <si>
    <t>Удаление образования молочной железы  (1 сторона)</t>
  </si>
  <si>
    <t>Маскулинизирующая маммопластика ( удаление гинекомастии ) (1 сторона)</t>
  </si>
  <si>
    <t>Удаление ткани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</si>
  <si>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</si>
  <si>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Субтотальная резекция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</si>
  <si>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</si>
  <si>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</si>
  <si>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</si>
  <si>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Липофиллинг (1 анатомическая зона)</t>
  </si>
  <si>
    <t>Коррекция послеоперационных рубцов ( за 1 см )</t>
  </si>
  <si>
    <t>Послеоперационное наблюдение пациента</t>
  </si>
  <si>
    <t>Послеоперационное лечение пациента</t>
  </si>
  <si>
    <t>Пребывание в стационаре (койко-день)</t>
  </si>
  <si>
    <t>*ПРИМЕЧАНИЕ: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</si>
  <si>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</si>
  <si>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>Экономист</t>
  </si>
  <si>
    <t>"31"марта 2025 г.</t>
  </si>
  <si>
    <r>
      <t xml:space="preserve"> по</t>
    </r>
    <r>
      <rPr>
        <b/>
        <sz val="16"/>
        <color theme="1"/>
        <rFont val="Times New Roman"/>
        <family val="1"/>
        <charset val="204"/>
      </rPr>
      <t xml:space="preserve"> пластической хирургии (по желанию пациента) </t>
    </r>
    <r>
      <rPr>
        <sz val="16"/>
        <color theme="1"/>
        <rFont val="Times New Roman"/>
        <family val="1"/>
        <charset val="204"/>
      </rPr>
      <t>для  граждан с видом на жительство в  Республики Беларусь</t>
    </r>
    <r>
      <rPr>
        <b/>
        <sz val="16"/>
        <color theme="1"/>
        <rFont val="Times New Roman"/>
        <family val="1"/>
        <charset val="204"/>
      </rPr>
      <t xml:space="preserve">   на 31.03.2025г.</t>
    </r>
  </si>
  <si>
    <t>Модифицированная шейная лимфадиссекция тип 1-3</t>
  </si>
  <si>
    <t>24</t>
  </si>
  <si>
    <t xml:space="preserve">Ампутация молочной железы </t>
  </si>
  <si>
    <t xml:space="preserve">Мастэктомия с лимфаденэктомией 1 уровня </t>
  </si>
  <si>
    <t xml:space="preserve">Мастэктомия с лимфаденэктомией 1-2 уровней </t>
  </si>
  <si>
    <t xml:space="preserve">Мастэктомия с лимфаденэктомией 1-2-3 уровней </t>
  </si>
  <si>
    <r>
      <t xml:space="preserve"> по операциям и манипуляциям</t>
    </r>
    <r>
      <rPr>
        <b/>
        <sz val="14"/>
        <color theme="1"/>
        <rFont val="Times New Roman"/>
        <family val="1"/>
        <charset val="204"/>
      </rPr>
      <t xml:space="preserve"> для граждан с видом на жительство</t>
    </r>
    <r>
      <rPr>
        <sz val="14"/>
        <color theme="1"/>
        <rFont val="Times New Roman"/>
        <family val="1"/>
        <charset val="204"/>
      </rPr>
      <t xml:space="preserve"> на 01.04.2026г. </t>
    </r>
  </si>
  <si>
    <t>"31" марта 2026.</t>
  </si>
  <si>
    <t>"_31_марта__2026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</si>
  <si>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 граждан с видом на жительство в Республике Беларусь на 01.04.2026г.</t>
    </r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</si>
  <si>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граждан с видом на жительство в Республике Беларусь на 01.04.2026г.</t>
    </r>
  </si>
  <si>
    <t>"_31_марта___2026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</si>
</sst>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0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justify"/>
    </xf>
    <xf numFmtId="0" fontId="4" fillId="0" borderId="1" xfId="0" applyFont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left" vertical="center"/>
    </xf>
    <xf numFmtId="0" fontId="0" fillId="0" borderId="1" xfId="0" applyBorder="1"/>
    <xf numFmtId="49" fontId="2" fillId="3" borderId="1" xfId="0" applyNumberFormat="1" applyFont="1" applyFill="1" applyBorder="1" applyAlignment="1" applyProtection="1">
      <alignment horizontal="left" vertical="justify" wrapText="1"/>
    </xf>
    <xf numFmtId="0" fontId="9" fillId="3" borderId="1" xfId="0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left" vertical="justify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/>
    <xf numFmtId="49" fontId="9" fillId="3" borderId="1" xfId="0" applyNumberFormat="1" applyFont="1" applyFill="1" applyBorder="1" applyAlignment="1" applyProtection="1">
      <alignment horizontal="left" vertical="justify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3" fontId="10" fillId="3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 shrinkToFit="1"/>
    </xf>
    <xf numFmtId="0" fontId="15" fillId="2" borderId="0" xfId="1" applyFont="1" applyFill="1" applyBorder="1" applyAlignment="1" applyProtection="1">
      <alignment vertical="top" wrapText="1" shrinkToFit="1"/>
    </xf>
    <xf numFmtId="0" fontId="17" fillId="2" borderId="0" xfId="1" applyFont="1" applyFill="1" applyBorder="1" applyAlignment="1" applyProtection="1">
      <alignment vertical="top" wrapText="1" shrinkToFit="1"/>
    </xf>
    <xf numFmtId="0" fontId="16" fillId="0" borderId="0" xfId="0" applyFont="1" applyBorder="1" applyAlignment="1"/>
    <xf numFmtId="0" fontId="13" fillId="2" borderId="0" xfId="1" applyFont="1" applyFill="1" applyBorder="1" applyAlignment="1" applyProtection="1">
      <alignment wrapText="1" shrinkToFit="1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 shrinkToFit="1"/>
    </xf>
    <xf numFmtId="3" fontId="4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18" fillId="2" borderId="1" xfId="1" applyFont="1" applyFill="1" applyBorder="1" applyAlignment="1" applyProtection="1">
      <alignment wrapText="1" shrinkToFit="1"/>
    </xf>
    <xf numFmtId="0" fontId="10" fillId="2" borderId="1" xfId="0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" fontId="4" fillId="0" borderId="1" xfId="2" applyNumberFormat="1" applyFont="1" applyBorder="1" applyAlignment="1">
      <alignment horizontal="center" wrapText="1" shrinkToFit="1"/>
    </xf>
    <xf numFmtId="0" fontId="15" fillId="2" borderId="1" xfId="1" applyFont="1" applyFill="1" applyBorder="1" applyAlignment="1" applyProtection="1">
      <alignment horizontal="center" vertical="center" wrapText="1" shrinkToFit="1"/>
    </xf>
    <xf numFmtId="2" fontId="15" fillId="2" borderId="1" xfId="1" applyNumberFormat="1" applyFont="1" applyFill="1" applyBorder="1" applyAlignment="1" applyProtection="1">
      <alignment horizontal="center" vertical="center" wrapText="1" shrinkToFit="1"/>
    </xf>
    <xf numFmtId="49" fontId="8" fillId="2" borderId="0" xfId="0" applyNumberFormat="1" applyFont="1" applyFill="1"/>
    <xf numFmtId="0" fontId="8" fillId="2" borderId="0" xfId="0" applyFont="1" applyFill="1"/>
    <xf numFmtId="0" fontId="20" fillId="2" borderId="0" xfId="0" applyFont="1" applyFill="1" applyBorder="1" applyAlignment="1">
      <alignment horizontal="center" vertical="center"/>
    </xf>
    <xf numFmtId="0" fontId="18" fillId="2" borderId="0" xfId="1" applyFont="1" applyFill="1" applyBorder="1" applyAlignment="1" applyProtection="1">
      <alignment wrapText="1" shrinkToFit="1"/>
    </xf>
    <xf numFmtId="2" fontId="15" fillId="2" borderId="0" xfId="1" applyNumberFormat="1" applyFont="1" applyFill="1" applyBorder="1" applyAlignment="1" applyProtection="1">
      <alignment horizontal="center" vertical="center" wrapText="1" shrinkToFit="1"/>
    </xf>
    <xf numFmtId="0" fontId="18" fillId="2" borderId="1" xfId="1" applyFont="1" applyFill="1" applyBorder="1" applyAlignment="1" applyProtection="1">
      <alignment horizontal="left" vertical="center" wrapText="1" shrinkToFit="1"/>
    </xf>
    <xf numFmtId="0" fontId="8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49" fontId="8" fillId="0" borderId="1" xfId="2" applyNumberFormat="1" applyFont="1" applyFill="1" applyBorder="1" applyAlignment="1">
      <alignment horizontal="center" vertical="center" wrapText="1" shrinkToFit="1"/>
    </xf>
    <xf numFmtId="0" fontId="8" fillId="0" borderId="2" xfId="2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wrapText="1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top" wrapText="1" shrinkToFit="1"/>
    </xf>
    <xf numFmtId="49" fontId="11" fillId="0" borderId="5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left" vertical="top" wrapText="1"/>
    </xf>
    <xf numFmtId="49" fontId="19" fillId="0" borderId="1" xfId="0" applyNumberFormat="1" applyFont="1" applyFill="1" applyBorder="1" applyAlignment="1" applyProtection="1">
      <alignment horizontal="center" vertical="top" wrapText="1"/>
    </xf>
    <xf numFmtId="0" fontId="19" fillId="0" borderId="1" xfId="0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/>
    <xf numFmtId="0" fontId="11" fillId="0" borderId="1" xfId="0" applyFont="1" applyFill="1" applyBorder="1"/>
    <xf numFmtId="0" fontId="13" fillId="0" borderId="0" xfId="0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49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14" fillId="0" borderId="2" xfId="2" applyFont="1" applyFill="1" applyBorder="1" applyAlignment="1">
      <alignment horizontal="left" wrapText="1" shrinkToFit="1"/>
    </xf>
    <xf numFmtId="0" fontId="19" fillId="0" borderId="1" xfId="0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13" fillId="2" borderId="1" xfId="0" applyFont="1" applyFill="1" applyBorder="1" applyAlignment="1" applyProtection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top" wrapText="1"/>
    </xf>
    <xf numFmtId="0" fontId="21" fillId="2" borderId="0" xfId="0" applyFont="1" applyFill="1"/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9" fillId="6" borderId="1" xfId="0" applyFont="1" applyFill="1" applyBorder="1" applyAlignment="1" applyProtection="1">
      <alignment horizontal="left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left" vertical="center" wrapText="1"/>
    </xf>
    <xf numFmtId="49" fontId="13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4" fontId="8" fillId="6" borderId="2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8" fillId="6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21" fillId="0" borderId="1" xfId="2" applyFont="1" applyBorder="1" applyAlignment="1">
      <alignment horizontal="center" vertical="center" wrapText="1" shrinkToFit="1"/>
    </xf>
    <xf numFmtId="0" fontId="21" fillId="0" borderId="2" xfId="2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2" quotePrefix="1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0" xfId="0" applyFont="1" applyBorder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49" fontId="8" fillId="0" borderId="1" xfId="2" applyNumberFormat="1" applyFont="1" applyFill="1" applyBorder="1" applyAlignment="1">
      <alignment horizontal="center" wrapText="1" shrinkToFit="1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vertical="top" wrapText="1"/>
    </xf>
    <xf numFmtId="0" fontId="19" fillId="0" borderId="1" xfId="1" applyFont="1" applyBorder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3" fillId="0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2" fontId="29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2" fontId="8" fillId="0" borderId="0" xfId="0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right" wrapText="1"/>
    </xf>
    <xf numFmtId="0" fontId="6" fillId="0" borderId="3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21" fillId="0" borderId="6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wrapText="1" shrinkToFit="1"/>
    </xf>
    <xf numFmtId="0" fontId="8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/>
    </xf>
    <xf numFmtId="0" fontId="19" fillId="0" borderId="2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/>
    </xf>
    <xf numFmtId="0" fontId="24" fillId="0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/>
    <xf numFmtId="49" fontId="8" fillId="0" borderId="4" xfId="2" applyNumberFormat="1" applyFont="1" applyFill="1" applyBorder="1" applyAlignment="1">
      <alignment horizontal="center" wrapText="1" shrinkToFit="1"/>
    </xf>
    <xf numFmtId="0" fontId="0" fillId="0" borderId="8" xfId="0" applyBorder="1" applyAlignment="1">
      <alignment horizontal="center" wrapText="1" shrinkToFit="1"/>
    </xf>
    <xf numFmtId="0" fontId="14" fillId="0" borderId="4" xfId="2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right"/>
    </xf>
    <xf numFmtId="0" fontId="22" fillId="0" borderId="0" xfId="0" applyFont="1" applyAlignment="1"/>
    <xf numFmtId="0" fontId="21" fillId="2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FFFF"/>
      <color rgb="FFCC0099"/>
      <color rgb="FF229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view="pageBreakPreview" zoomScale="96" zoomScaleNormal="100" zoomScaleSheetLayoutView="96" workbookViewId="0">
      <selection activeCell="C14" sqref="C14"/>
    </sheetView>
  </sheetViews>
  <sheetFormatPr defaultRowHeight="15" x14ac:dyDescent="0.25"/>
  <cols>
    <col min="1" max="1" width="9.85546875" customWidth="1"/>
    <col min="2" max="2" width="34.7109375" customWidth="1"/>
    <col min="3" max="3" width="19" customWidth="1"/>
    <col min="4" max="4" width="16.7109375" customWidth="1"/>
    <col min="5" max="5" width="15.5703125" customWidth="1"/>
  </cols>
  <sheetData>
    <row r="1" spans="1:5" x14ac:dyDescent="0.25">
      <c r="A1" s="5"/>
      <c r="B1" s="5"/>
      <c r="C1" s="5"/>
      <c r="D1" s="5"/>
      <c r="E1" s="6" t="s">
        <v>0</v>
      </c>
    </row>
    <row r="2" spans="1:5" x14ac:dyDescent="0.25">
      <c r="A2" s="5"/>
      <c r="B2" s="5"/>
      <c r="C2" s="5"/>
      <c r="D2" s="5"/>
      <c r="E2" s="6" t="s">
        <v>7</v>
      </c>
    </row>
    <row r="3" spans="1:5" x14ac:dyDescent="0.25">
      <c r="A3" s="5"/>
      <c r="B3" s="5"/>
      <c r="C3" s="5"/>
      <c r="D3" s="5"/>
      <c r="E3" s="6" t="s">
        <v>1</v>
      </c>
    </row>
    <row r="4" spans="1:5" x14ac:dyDescent="0.25">
      <c r="A4" s="5"/>
      <c r="B4" s="5"/>
      <c r="C4" s="5"/>
      <c r="D4" s="5"/>
      <c r="E4" s="6" t="s">
        <v>8</v>
      </c>
    </row>
    <row r="5" spans="1:5" x14ac:dyDescent="0.25">
      <c r="A5" s="5"/>
      <c r="B5" s="5"/>
      <c r="C5" s="5"/>
      <c r="D5" s="5"/>
      <c r="E5" s="6" t="s">
        <v>104</v>
      </c>
    </row>
    <row r="6" spans="1:5" x14ac:dyDescent="0.25">
      <c r="A6" s="5"/>
      <c r="B6" s="5"/>
      <c r="C6" s="5"/>
      <c r="D6" s="5"/>
      <c r="E6" s="6"/>
    </row>
    <row r="7" spans="1:5" x14ac:dyDescent="0.25">
      <c r="A7" s="178" t="s">
        <v>2</v>
      </c>
      <c r="B7" s="178"/>
      <c r="C7" s="178"/>
      <c r="D7" s="178"/>
      <c r="E7" s="178"/>
    </row>
    <row r="8" spans="1:5" ht="20.25" customHeight="1" x14ac:dyDescent="0.25">
      <c r="A8" s="179" t="s">
        <v>167</v>
      </c>
      <c r="B8" s="179"/>
      <c r="C8" s="179"/>
      <c r="D8" s="179"/>
      <c r="E8" s="179"/>
    </row>
    <row r="9" spans="1:5" x14ac:dyDescent="0.25">
      <c r="A9" s="3"/>
      <c r="B9" s="3"/>
      <c r="C9" s="3"/>
      <c r="D9" s="3"/>
      <c r="E9" s="3"/>
    </row>
    <row r="10" spans="1:5" ht="63.75" customHeight="1" x14ac:dyDescent="0.25">
      <c r="A10" s="1" t="s">
        <v>4</v>
      </c>
      <c r="B10" s="33" t="s">
        <v>5</v>
      </c>
      <c r="C10" s="34" t="s">
        <v>93</v>
      </c>
      <c r="D10" s="34" t="s">
        <v>92</v>
      </c>
      <c r="E10" s="34" t="s">
        <v>6</v>
      </c>
    </row>
    <row r="11" spans="1:5" x14ac:dyDescent="0.25">
      <c r="A11" s="1">
        <v>1</v>
      </c>
      <c r="B11" s="2">
        <v>2</v>
      </c>
      <c r="C11" s="4">
        <v>3</v>
      </c>
      <c r="D11" s="4">
        <v>4</v>
      </c>
      <c r="E11" s="4">
        <v>5</v>
      </c>
    </row>
    <row r="12" spans="1:5" x14ac:dyDescent="0.25">
      <c r="A12" s="24" t="s">
        <v>11</v>
      </c>
      <c r="B12" s="25" t="s">
        <v>12</v>
      </c>
      <c r="C12" s="26"/>
      <c r="D12" s="26"/>
      <c r="E12" s="26"/>
    </row>
    <row r="13" spans="1:5" ht="28.5" x14ac:dyDescent="0.25">
      <c r="A13" s="24" t="s">
        <v>13</v>
      </c>
      <c r="B13" s="25" t="s">
        <v>14</v>
      </c>
      <c r="C13" s="26"/>
      <c r="D13" s="26"/>
      <c r="E13" s="26"/>
    </row>
    <row r="14" spans="1:5" s="3" customFormat="1" ht="42.75" x14ac:dyDescent="0.25">
      <c r="A14" s="24" t="s">
        <v>83</v>
      </c>
      <c r="B14" s="25" t="s">
        <v>84</v>
      </c>
      <c r="C14" s="26"/>
      <c r="D14" s="26"/>
      <c r="E14" s="26"/>
    </row>
    <row r="15" spans="1:5" ht="30" x14ac:dyDescent="0.25">
      <c r="A15" s="11" t="s">
        <v>15</v>
      </c>
      <c r="B15" s="12" t="s">
        <v>16</v>
      </c>
      <c r="C15" s="7">
        <v>850</v>
      </c>
      <c r="D15" s="7">
        <v>30300</v>
      </c>
      <c r="E15" s="8">
        <f>D15+C15</f>
        <v>31150</v>
      </c>
    </row>
    <row r="16" spans="1:5" ht="30" x14ac:dyDescent="0.25">
      <c r="A16" s="11" t="s">
        <v>17</v>
      </c>
      <c r="B16" s="12" t="s">
        <v>18</v>
      </c>
      <c r="C16" s="7"/>
      <c r="D16" s="7"/>
      <c r="E16" s="8"/>
    </row>
    <row r="17" spans="1:5" x14ac:dyDescent="0.25">
      <c r="A17" s="11" t="s">
        <v>19</v>
      </c>
      <c r="B17" s="12" t="s">
        <v>20</v>
      </c>
      <c r="C17" s="7">
        <v>29150</v>
      </c>
      <c r="D17" s="7">
        <v>26000</v>
      </c>
      <c r="E17" s="8">
        <f t="shared" ref="E17:E59" si="0">D17+C17</f>
        <v>55150</v>
      </c>
    </row>
    <row r="18" spans="1:5" x14ac:dyDescent="0.25">
      <c r="A18" s="11" t="s">
        <v>21</v>
      </c>
      <c r="B18" s="12" t="s">
        <v>22</v>
      </c>
      <c r="C18" s="7">
        <v>29150</v>
      </c>
      <c r="D18" s="7">
        <v>38000</v>
      </c>
      <c r="E18" s="8">
        <f t="shared" si="0"/>
        <v>67150</v>
      </c>
    </row>
    <row r="19" spans="1:5" x14ac:dyDescent="0.25">
      <c r="A19" s="13" t="s">
        <v>23</v>
      </c>
      <c r="B19" s="14" t="s">
        <v>24</v>
      </c>
      <c r="C19" s="7">
        <v>29150</v>
      </c>
      <c r="D19" s="7">
        <v>26000</v>
      </c>
      <c r="E19" s="8">
        <f t="shared" si="0"/>
        <v>55150</v>
      </c>
    </row>
    <row r="20" spans="1:5" s="3" customFormat="1" ht="42.75" x14ac:dyDescent="0.25">
      <c r="A20" s="28" t="s">
        <v>81</v>
      </c>
      <c r="B20" s="29" t="s">
        <v>82</v>
      </c>
      <c r="C20" s="10"/>
      <c r="D20" s="10"/>
      <c r="E20" s="10"/>
    </row>
    <row r="21" spans="1:5" ht="30" x14ac:dyDescent="0.25">
      <c r="A21" s="11" t="s">
        <v>25</v>
      </c>
      <c r="B21" s="12" t="s">
        <v>26</v>
      </c>
      <c r="C21" s="7">
        <v>850</v>
      </c>
      <c r="D21" s="7">
        <v>30300</v>
      </c>
      <c r="E21" s="8">
        <f t="shared" si="0"/>
        <v>31150</v>
      </c>
    </row>
    <row r="22" spans="1:5" ht="30" x14ac:dyDescent="0.25">
      <c r="A22" s="11" t="s">
        <v>27</v>
      </c>
      <c r="B22" s="12" t="s">
        <v>28</v>
      </c>
      <c r="C22" s="7">
        <v>29150</v>
      </c>
      <c r="D22" s="7">
        <v>38000</v>
      </c>
      <c r="E22" s="8">
        <f t="shared" si="0"/>
        <v>67150</v>
      </c>
    </row>
    <row r="23" spans="1:5" ht="30" x14ac:dyDescent="0.25">
      <c r="A23" s="11" t="s">
        <v>29</v>
      </c>
      <c r="B23" s="12" t="s">
        <v>30</v>
      </c>
      <c r="C23" s="7">
        <v>43750</v>
      </c>
      <c r="D23" s="7">
        <v>30300</v>
      </c>
      <c r="E23" s="8">
        <f t="shared" si="0"/>
        <v>74050</v>
      </c>
    </row>
    <row r="24" spans="1:5" ht="30" x14ac:dyDescent="0.25">
      <c r="A24" s="11" t="s">
        <v>31</v>
      </c>
      <c r="B24" s="12" t="s">
        <v>32</v>
      </c>
      <c r="C24" s="7">
        <v>36450</v>
      </c>
      <c r="D24" s="7">
        <v>90950</v>
      </c>
      <c r="E24" s="8">
        <f t="shared" si="0"/>
        <v>127400</v>
      </c>
    </row>
    <row r="25" spans="1:5" ht="30" x14ac:dyDescent="0.25">
      <c r="A25" s="11" t="s">
        <v>33</v>
      </c>
      <c r="B25" s="12" t="s">
        <v>34</v>
      </c>
      <c r="C25" s="7">
        <v>87600</v>
      </c>
      <c r="D25" s="7">
        <v>145200</v>
      </c>
      <c r="E25" s="8">
        <f t="shared" si="0"/>
        <v>232800</v>
      </c>
    </row>
    <row r="26" spans="1:5" s="3" customFormat="1" ht="45" x14ac:dyDescent="0.25">
      <c r="A26" s="27" t="s">
        <v>79</v>
      </c>
      <c r="B26" s="23" t="s">
        <v>80</v>
      </c>
      <c r="C26" s="31"/>
      <c r="D26" s="31"/>
      <c r="E26" s="10"/>
    </row>
    <row r="27" spans="1:5" ht="30" x14ac:dyDescent="0.25">
      <c r="A27" s="15" t="s">
        <v>35</v>
      </c>
      <c r="B27" s="12" t="s">
        <v>36</v>
      </c>
      <c r="C27" s="7"/>
      <c r="D27" s="7"/>
      <c r="E27" s="8"/>
    </row>
    <row r="28" spans="1:5" x14ac:dyDescent="0.25">
      <c r="A28" s="15" t="s">
        <v>37</v>
      </c>
      <c r="B28" s="12" t="s">
        <v>20</v>
      </c>
      <c r="C28" s="7">
        <v>29150</v>
      </c>
      <c r="D28" s="7">
        <v>26000</v>
      </c>
      <c r="E28" s="8">
        <f t="shared" si="0"/>
        <v>55150</v>
      </c>
    </row>
    <row r="29" spans="1:5" x14ac:dyDescent="0.25">
      <c r="A29" s="16" t="s">
        <v>38</v>
      </c>
      <c r="B29" s="12" t="s">
        <v>22</v>
      </c>
      <c r="C29" s="7">
        <v>29150</v>
      </c>
      <c r="D29" s="7">
        <v>38000</v>
      </c>
      <c r="E29" s="8">
        <f t="shared" si="0"/>
        <v>67150</v>
      </c>
    </row>
    <row r="30" spans="1:5" ht="30" x14ac:dyDescent="0.25">
      <c r="A30" s="11" t="s">
        <v>39</v>
      </c>
      <c r="B30" s="12" t="s">
        <v>40</v>
      </c>
      <c r="C30" s="7"/>
      <c r="D30" s="7"/>
      <c r="E30" s="8"/>
    </row>
    <row r="31" spans="1:5" x14ac:dyDescent="0.25">
      <c r="A31" s="11" t="s">
        <v>41</v>
      </c>
      <c r="B31" s="12" t="s">
        <v>20</v>
      </c>
      <c r="C31" s="7">
        <v>29150</v>
      </c>
      <c r="D31" s="7">
        <v>26000</v>
      </c>
      <c r="E31" s="8">
        <f t="shared" si="0"/>
        <v>55150</v>
      </c>
    </row>
    <row r="32" spans="1:5" x14ac:dyDescent="0.25">
      <c r="A32" s="11" t="s">
        <v>42</v>
      </c>
      <c r="B32" s="12" t="s">
        <v>22</v>
      </c>
      <c r="C32" s="7">
        <v>29150</v>
      </c>
      <c r="D32" s="7">
        <v>38000</v>
      </c>
      <c r="E32" s="8">
        <f t="shared" si="0"/>
        <v>67150</v>
      </c>
    </row>
    <row r="33" spans="1:5" x14ac:dyDescent="0.25">
      <c r="A33" s="11" t="s">
        <v>43</v>
      </c>
      <c r="B33" s="12" t="s">
        <v>44</v>
      </c>
      <c r="C33" s="7"/>
      <c r="D33" s="7"/>
      <c r="E33" s="8"/>
    </row>
    <row r="34" spans="1:5" x14ac:dyDescent="0.25">
      <c r="A34" s="11" t="s">
        <v>45</v>
      </c>
      <c r="B34" s="12" t="s">
        <v>20</v>
      </c>
      <c r="C34" s="7">
        <v>29150</v>
      </c>
      <c r="D34" s="7">
        <v>26000</v>
      </c>
      <c r="E34" s="8">
        <f t="shared" si="0"/>
        <v>55150</v>
      </c>
    </row>
    <row r="35" spans="1:5" x14ac:dyDescent="0.25">
      <c r="A35" s="11" t="s">
        <v>46</v>
      </c>
      <c r="B35" s="12" t="s">
        <v>22</v>
      </c>
      <c r="C35" s="7">
        <v>29150</v>
      </c>
      <c r="D35" s="7">
        <v>38000</v>
      </c>
      <c r="E35" s="8">
        <f t="shared" si="0"/>
        <v>67150</v>
      </c>
    </row>
    <row r="36" spans="1:5" ht="30" x14ac:dyDescent="0.25">
      <c r="A36" s="11" t="s">
        <v>47</v>
      </c>
      <c r="B36" s="12" t="s">
        <v>48</v>
      </c>
      <c r="C36" s="7">
        <v>29150</v>
      </c>
      <c r="D36" s="7">
        <v>26000</v>
      </c>
      <c r="E36" s="8">
        <f t="shared" si="0"/>
        <v>55150</v>
      </c>
    </row>
    <row r="37" spans="1:5" ht="30" x14ac:dyDescent="0.25">
      <c r="A37" s="17" t="s">
        <v>49</v>
      </c>
      <c r="B37" s="14" t="s">
        <v>50</v>
      </c>
      <c r="C37" s="7">
        <v>29150</v>
      </c>
      <c r="D37" s="7">
        <v>38000</v>
      </c>
      <c r="E37" s="8">
        <f t="shared" si="0"/>
        <v>67150</v>
      </c>
    </row>
    <row r="38" spans="1:5" x14ac:dyDescent="0.25">
      <c r="A38" s="17" t="s">
        <v>51</v>
      </c>
      <c r="B38" s="14" t="s">
        <v>52</v>
      </c>
      <c r="C38" s="7">
        <v>29150</v>
      </c>
      <c r="D38" s="7">
        <v>38000</v>
      </c>
      <c r="E38" s="8">
        <f t="shared" si="0"/>
        <v>67150</v>
      </c>
    </row>
    <row r="39" spans="1:5" x14ac:dyDescent="0.25">
      <c r="A39" s="17" t="s">
        <v>53</v>
      </c>
      <c r="B39" s="18" t="s">
        <v>54</v>
      </c>
      <c r="C39" s="7">
        <v>29150</v>
      </c>
      <c r="D39" s="7">
        <v>26000</v>
      </c>
      <c r="E39" s="8">
        <f t="shared" si="0"/>
        <v>55150</v>
      </c>
    </row>
    <row r="40" spans="1:5" x14ac:dyDescent="0.25">
      <c r="A40" s="11" t="s">
        <v>55</v>
      </c>
      <c r="B40" s="12" t="s">
        <v>56</v>
      </c>
      <c r="C40" s="7">
        <v>29150</v>
      </c>
      <c r="D40" s="7">
        <v>26000</v>
      </c>
      <c r="E40" s="8">
        <f t="shared" si="0"/>
        <v>55150</v>
      </c>
    </row>
    <row r="41" spans="1:5" ht="30" x14ac:dyDescent="0.25">
      <c r="A41" s="11" t="s">
        <v>57</v>
      </c>
      <c r="B41" s="12" t="s">
        <v>58</v>
      </c>
      <c r="C41" s="7">
        <v>29150</v>
      </c>
      <c r="D41" s="7">
        <v>38000</v>
      </c>
      <c r="E41" s="8">
        <f t="shared" si="0"/>
        <v>67150</v>
      </c>
    </row>
    <row r="42" spans="1:5" x14ac:dyDescent="0.25">
      <c r="A42" s="11" t="s">
        <v>59</v>
      </c>
      <c r="B42" s="12" t="s">
        <v>60</v>
      </c>
      <c r="C42" s="7">
        <v>29150</v>
      </c>
      <c r="D42" s="7">
        <v>38000</v>
      </c>
      <c r="E42" s="8">
        <f t="shared" si="0"/>
        <v>67150</v>
      </c>
    </row>
    <row r="43" spans="1:5" x14ac:dyDescent="0.25">
      <c r="A43" s="11" t="s">
        <v>61</v>
      </c>
      <c r="B43" s="12" t="s">
        <v>62</v>
      </c>
      <c r="C43" s="7">
        <v>29150</v>
      </c>
      <c r="D43" s="7">
        <v>63000</v>
      </c>
      <c r="E43" s="8">
        <f t="shared" si="0"/>
        <v>92150</v>
      </c>
    </row>
    <row r="44" spans="1:5" ht="37.5" customHeight="1" x14ac:dyDescent="0.25">
      <c r="A44" s="17" t="s">
        <v>63</v>
      </c>
      <c r="B44" s="14" t="s">
        <v>64</v>
      </c>
      <c r="C44" s="7">
        <v>29150</v>
      </c>
      <c r="D44" s="7">
        <v>51000</v>
      </c>
      <c r="E44" s="8">
        <f t="shared" si="0"/>
        <v>80150</v>
      </c>
    </row>
    <row r="45" spans="1:5" ht="23.25" customHeight="1" x14ac:dyDescent="0.25">
      <c r="A45" s="11" t="s">
        <v>65</v>
      </c>
      <c r="B45" s="12" t="s">
        <v>66</v>
      </c>
      <c r="C45" s="7">
        <v>29150</v>
      </c>
      <c r="D45" s="7">
        <v>26000</v>
      </c>
      <c r="E45" s="8">
        <f t="shared" si="0"/>
        <v>55150</v>
      </c>
    </row>
    <row r="46" spans="1:5" s="3" customFormat="1" ht="45" x14ac:dyDescent="0.25">
      <c r="A46" s="22" t="s">
        <v>77</v>
      </c>
      <c r="B46" s="23" t="s">
        <v>78</v>
      </c>
      <c r="C46" s="9"/>
      <c r="D46" s="9"/>
      <c r="E46" s="10"/>
    </row>
    <row r="47" spans="1:5" x14ac:dyDescent="0.25">
      <c r="A47" s="11" t="s">
        <v>67</v>
      </c>
      <c r="B47" s="12" t="s">
        <v>68</v>
      </c>
      <c r="C47" s="7">
        <v>220350</v>
      </c>
      <c r="D47" s="7">
        <v>140000</v>
      </c>
      <c r="E47" s="8">
        <f t="shared" si="0"/>
        <v>360350</v>
      </c>
    </row>
    <row r="48" spans="1:5" s="3" customFormat="1" x14ac:dyDescent="0.25">
      <c r="A48" s="11"/>
      <c r="B48" s="12" t="s">
        <v>86</v>
      </c>
      <c r="C48" s="7">
        <v>32800</v>
      </c>
      <c r="D48" s="7">
        <v>140000</v>
      </c>
      <c r="E48" s="8">
        <f t="shared" si="0"/>
        <v>172800</v>
      </c>
    </row>
    <row r="49" spans="1:5" x14ac:dyDescent="0.25">
      <c r="A49" s="17" t="s">
        <v>69</v>
      </c>
      <c r="B49" s="18" t="s">
        <v>70</v>
      </c>
      <c r="C49" s="7">
        <v>123800</v>
      </c>
      <c r="D49" s="7">
        <v>161000</v>
      </c>
      <c r="E49" s="8">
        <f t="shared" si="0"/>
        <v>284800</v>
      </c>
    </row>
    <row r="50" spans="1:5" s="3" customFormat="1" x14ac:dyDescent="0.25">
      <c r="A50" s="17"/>
      <c r="B50" s="12" t="s">
        <v>86</v>
      </c>
      <c r="C50" s="7">
        <v>30000</v>
      </c>
      <c r="D50" s="7">
        <v>161000</v>
      </c>
      <c r="E50" s="8">
        <f t="shared" si="0"/>
        <v>191000</v>
      </c>
    </row>
    <row r="51" spans="1:5" x14ac:dyDescent="0.25">
      <c r="A51" s="17" t="s">
        <v>88</v>
      </c>
      <c r="B51" s="18" t="s">
        <v>72</v>
      </c>
      <c r="C51" s="7">
        <v>58800</v>
      </c>
      <c r="D51" s="7">
        <v>81000</v>
      </c>
      <c r="E51" s="8">
        <f t="shared" si="0"/>
        <v>139800</v>
      </c>
    </row>
    <row r="52" spans="1:5" s="3" customFormat="1" x14ac:dyDescent="0.25">
      <c r="A52" s="17"/>
      <c r="B52" s="18" t="s">
        <v>87</v>
      </c>
      <c r="C52" s="7">
        <v>30000</v>
      </c>
      <c r="D52" s="7">
        <v>81000</v>
      </c>
      <c r="E52" s="8">
        <f t="shared" si="0"/>
        <v>111000</v>
      </c>
    </row>
    <row r="53" spans="1:5" x14ac:dyDescent="0.25">
      <c r="A53" s="11" t="s">
        <v>71</v>
      </c>
      <c r="B53" s="12" t="s">
        <v>73</v>
      </c>
      <c r="C53" s="7">
        <v>116350</v>
      </c>
      <c r="D53" s="7">
        <v>81000</v>
      </c>
      <c r="E53" s="8">
        <f t="shared" si="0"/>
        <v>197350</v>
      </c>
    </row>
    <row r="54" spans="1:5" s="3" customFormat="1" x14ac:dyDescent="0.25">
      <c r="A54" s="11"/>
      <c r="B54" s="18" t="s">
        <v>87</v>
      </c>
      <c r="C54" s="7">
        <v>30000</v>
      </c>
      <c r="D54" s="7">
        <v>81000</v>
      </c>
      <c r="E54" s="8">
        <f t="shared" si="0"/>
        <v>111000</v>
      </c>
    </row>
    <row r="55" spans="1:5" ht="34.5" customHeight="1" x14ac:dyDescent="0.25">
      <c r="A55" s="20" t="s">
        <v>74</v>
      </c>
      <c r="B55" s="19" t="s">
        <v>100</v>
      </c>
      <c r="C55" s="7">
        <v>28300</v>
      </c>
      <c r="D55" s="7">
        <v>37300</v>
      </c>
      <c r="E55" s="8">
        <f t="shared" ref="E55" si="1">D55+C55</f>
        <v>65600</v>
      </c>
    </row>
    <row r="56" spans="1:5" ht="30" x14ac:dyDescent="0.25">
      <c r="A56" s="40" t="s">
        <v>74</v>
      </c>
      <c r="B56" s="41" t="s">
        <v>99</v>
      </c>
      <c r="C56" s="42">
        <v>55750</v>
      </c>
      <c r="D56" s="43">
        <v>74600</v>
      </c>
      <c r="E56" s="43">
        <f t="shared" si="0"/>
        <v>130350</v>
      </c>
    </row>
    <row r="57" spans="1:5" s="3" customFormat="1" x14ac:dyDescent="0.25">
      <c r="A57" s="20"/>
      <c r="B57" s="19"/>
      <c r="C57" s="7"/>
      <c r="D57" s="7"/>
      <c r="E57" s="8"/>
    </row>
    <row r="58" spans="1:5" ht="60" x14ac:dyDescent="0.25">
      <c r="A58" s="20" t="s">
        <v>75</v>
      </c>
      <c r="B58" s="19" t="s">
        <v>76</v>
      </c>
      <c r="C58" s="7"/>
      <c r="D58" s="7">
        <v>29000</v>
      </c>
      <c r="E58" s="8">
        <f t="shared" si="0"/>
        <v>29000</v>
      </c>
    </row>
    <row r="59" spans="1:5" ht="30" x14ac:dyDescent="0.25">
      <c r="A59" s="21"/>
      <c r="B59" s="30" t="s">
        <v>85</v>
      </c>
      <c r="C59" s="7"/>
      <c r="D59" s="7">
        <v>10050</v>
      </c>
      <c r="E59" s="8">
        <f t="shared" si="0"/>
        <v>10050</v>
      </c>
    </row>
    <row r="61" spans="1:5" x14ac:dyDescent="0.25">
      <c r="B61" s="32" t="s">
        <v>9</v>
      </c>
      <c r="D61" t="s">
        <v>10</v>
      </c>
    </row>
  </sheetData>
  <mergeCells count="2">
    <mergeCell ref="A7:E7"/>
    <mergeCell ref="A8:E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rowBreaks count="1" manualBreakCount="1">
    <brk id="3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27"/>
  <sheetViews>
    <sheetView view="pageBreakPreview" zoomScaleNormal="100" zoomScaleSheetLayoutView="100" workbookViewId="0">
      <selection activeCell="C5" sqref="C5"/>
    </sheetView>
  </sheetViews>
  <sheetFormatPr defaultColWidth="9.140625" defaultRowHeight="15" x14ac:dyDescent="0.25"/>
  <cols>
    <col min="1" max="1" width="9.7109375" style="5" customWidth="1"/>
    <col min="2" max="2" width="72.5703125" style="5" customWidth="1"/>
    <col min="3" max="3" width="28.28515625" style="5" customWidth="1"/>
    <col min="4" max="4" width="14.42578125" style="5" customWidth="1"/>
    <col min="5" max="16384" width="9.140625" style="5"/>
  </cols>
  <sheetData>
    <row r="1" spans="1:4" x14ac:dyDescent="0.25">
      <c r="C1" s="6" t="s">
        <v>0</v>
      </c>
    </row>
    <row r="2" spans="1:4" x14ac:dyDescent="0.25">
      <c r="C2" s="6" t="s">
        <v>7</v>
      </c>
    </row>
    <row r="3" spans="1:4" x14ac:dyDescent="0.25">
      <c r="C3" s="6" t="s">
        <v>1</v>
      </c>
    </row>
    <row r="4" spans="1:4" x14ac:dyDescent="0.25">
      <c r="C4" s="6" t="s">
        <v>8</v>
      </c>
    </row>
    <row r="5" spans="1:4" x14ac:dyDescent="0.25">
      <c r="C5" s="6" t="s">
        <v>242</v>
      </c>
    </row>
    <row r="6" spans="1:4" x14ac:dyDescent="0.25">
      <c r="D6" s="6"/>
    </row>
    <row r="7" spans="1:4" x14ac:dyDescent="0.25">
      <c r="A7" s="178" t="s">
        <v>2</v>
      </c>
      <c r="B7" s="178"/>
      <c r="C7" s="184"/>
      <c r="D7" s="49"/>
    </row>
    <row r="8" spans="1:4" ht="22.5" customHeight="1" x14ac:dyDescent="0.25">
      <c r="A8" s="182" t="s">
        <v>243</v>
      </c>
      <c r="B8" s="182"/>
      <c r="C8" s="183"/>
      <c r="D8" s="50"/>
    </row>
    <row r="9" spans="1:4" ht="94.5" customHeight="1" x14ac:dyDescent="0.25">
      <c r="A9" s="1" t="s">
        <v>4</v>
      </c>
      <c r="B9" s="33" t="s">
        <v>166</v>
      </c>
      <c r="C9" s="34" t="s">
        <v>236</v>
      </c>
    </row>
    <row r="10" spans="1:4" x14ac:dyDescent="0.25">
      <c r="A10" s="35">
        <v>1</v>
      </c>
      <c r="B10" s="51">
        <v>2</v>
      </c>
      <c r="C10" s="47">
        <v>3</v>
      </c>
    </row>
    <row r="11" spans="1:4" ht="30" customHeight="1" x14ac:dyDescent="0.25">
      <c r="A11" s="45">
        <v>1</v>
      </c>
      <c r="B11" s="44" t="s">
        <v>94</v>
      </c>
      <c r="C11" s="52">
        <v>16.489999999999998</v>
      </c>
      <c r="D11" s="36"/>
    </row>
    <row r="12" spans="1:4" ht="19.5" x14ac:dyDescent="0.25">
      <c r="A12" s="45">
        <v>2</v>
      </c>
      <c r="B12" s="44" t="s">
        <v>95</v>
      </c>
      <c r="C12" s="52">
        <v>19.239999999999998</v>
      </c>
      <c r="D12" s="36"/>
    </row>
    <row r="13" spans="1:4" ht="19.5" x14ac:dyDescent="0.25">
      <c r="A13" s="45">
        <v>3</v>
      </c>
      <c r="B13" s="44" t="s">
        <v>96</v>
      </c>
      <c r="C13" s="52">
        <v>17.87</v>
      </c>
      <c r="D13" s="36"/>
    </row>
    <row r="14" spans="1:4" ht="19.5" x14ac:dyDescent="0.3">
      <c r="A14" s="46" t="s">
        <v>3</v>
      </c>
      <c r="B14" s="44" t="s">
        <v>105</v>
      </c>
      <c r="C14" s="52">
        <v>16.489999999999998</v>
      </c>
      <c r="D14" s="38"/>
    </row>
    <row r="15" spans="1:4" ht="19.5" x14ac:dyDescent="0.25">
      <c r="A15" s="45">
        <v>5</v>
      </c>
      <c r="B15" s="44" t="s">
        <v>97</v>
      </c>
      <c r="C15" s="52">
        <v>16.190000000000001</v>
      </c>
      <c r="D15" s="36"/>
    </row>
    <row r="16" spans="1:4" ht="19.5" x14ac:dyDescent="0.25">
      <c r="A16" s="45">
        <v>6</v>
      </c>
      <c r="B16" s="44" t="s">
        <v>98</v>
      </c>
      <c r="C16" s="53">
        <v>16.489999999999998</v>
      </c>
      <c r="D16" s="36"/>
    </row>
    <row r="17" spans="1:4" ht="19.5" x14ac:dyDescent="0.25">
      <c r="A17" s="48">
        <v>7</v>
      </c>
      <c r="B17" s="44" t="s">
        <v>171</v>
      </c>
      <c r="C17" s="53">
        <v>18.55</v>
      </c>
      <c r="D17" s="36"/>
    </row>
    <row r="18" spans="1:4" ht="19.5" x14ac:dyDescent="0.25">
      <c r="A18" s="45">
        <v>8</v>
      </c>
      <c r="B18" s="59" t="s">
        <v>241</v>
      </c>
      <c r="C18" s="52">
        <v>14.57</v>
      </c>
      <c r="D18" s="36"/>
    </row>
    <row r="19" spans="1:4" ht="19.5" x14ac:dyDescent="0.25">
      <c r="A19" s="45">
        <v>9</v>
      </c>
      <c r="B19" s="44" t="s">
        <v>106</v>
      </c>
      <c r="C19" s="52">
        <v>27.28</v>
      </c>
      <c r="D19" s="37"/>
    </row>
    <row r="20" spans="1:4" ht="19.5" x14ac:dyDescent="0.25">
      <c r="A20" s="45">
        <v>10</v>
      </c>
      <c r="B20" s="44" t="s">
        <v>107</v>
      </c>
      <c r="C20" s="52">
        <v>33.67</v>
      </c>
      <c r="D20" s="37"/>
    </row>
    <row r="23" spans="1:4" ht="19.5" x14ac:dyDescent="0.25">
      <c r="A23" s="56"/>
      <c r="B23" s="57"/>
      <c r="C23" s="58"/>
    </row>
    <row r="25" spans="1:4" ht="15.75" x14ac:dyDescent="0.25">
      <c r="B25" s="39" t="s">
        <v>239</v>
      </c>
    </row>
    <row r="27" spans="1:4" ht="47.25" customHeight="1" x14ac:dyDescent="0.25">
      <c r="A27" s="180" t="s">
        <v>268</v>
      </c>
      <c r="B27" s="180"/>
      <c r="C27" s="181"/>
    </row>
  </sheetData>
  <mergeCells count="3">
    <mergeCell ref="A27:C27"/>
    <mergeCell ref="A8:C8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A9" sqref="A9"/>
    </sheetView>
  </sheetViews>
  <sheetFormatPr defaultColWidth="9.140625" defaultRowHeight="15" x14ac:dyDescent="0.25"/>
  <cols>
    <col min="1" max="1" width="7.42578125" style="5" customWidth="1"/>
    <col min="2" max="2" width="52.28515625" style="5" customWidth="1"/>
    <col min="3" max="3" width="19.28515625" style="5" customWidth="1"/>
    <col min="4" max="4" width="18.7109375" style="5" customWidth="1"/>
    <col min="5" max="5" width="15" style="5" customWidth="1"/>
    <col min="6" max="16384" width="9.140625" style="5"/>
  </cols>
  <sheetData>
    <row r="1" spans="1:5" ht="15.75" x14ac:dyDescent="0.25">
      <c r="A1" s="131"/>
      <c r="B1" s="131"/>
      <c r="C1" s="131"/>
      <c r="D1" s="132"/>
      <c r="E1" s="133" t="s">
        <v>0</v>
      </c>
    </row>
    <row r="2" spans="1:5" ht="17.25" customHeight="1" x14ac:dyDescent="0.25">
      <c r="A2" s="131"/>
      <c r="B2" s="131"/>
      <c r="C2" s="132"/>
      <c r="D2" s="132"/>
      <c r="E2" s="133" t="s">
        <v>7</v>
      </c>
    </row>
    <row r="3" spans="1:5" ht="35.25" customHeight="1" x14ac:dyDescent="0.25">
      <c r="A3" s="131"/>
      <c r="B3" s="131"/>
      <c r="C3" s="131"/>
      <c r="D3" s="132"/>
      <c r="E3" s="133" t="s">
        <v>1</v>
      </c>
    </row>
    <row r="4" spans="1:5" ht="15.75" x14ac:dyDescent="0.25">
      <c r="A4" s="131"/>
      <c r="B4" s="131"/>
      <c r="C4" s="131"/>
      <c r="D4" s="132"/>
      <c r="E4" s="133" t="s">
        <v>299</v>
      </c>
    </row>
    <row r="5" spans="1:5" x14ac:dyDescent="0.25">
      <c r="A5" s="131"/>
      <c r="B5" s="131"/>
      <c r="C5" s="131"/>
      <c r="D5" s="132"/>
      <c r="E5" s="134" t="s">
        <v>489</v>
      </c>
    </row>
    <row r="6" spans="1:5" x14ac:dyDescent="0.25">
      <c r="A6" s="131"/>
      <c r="B6" s="131"/>
      <c r="C6" s="131"/>
      <c r="D6" s="131"/>
      <c r="E6" s="131"/>
    </row>
    <row r="7" spans="1:5" x14ac:dyDescent="0.25">
      <c r="A7" s="178" t="s">
        <v>2</v>
      </c>
      <c r="B7" s="178"/>
      <c r="C7" s="178"/>
      <c r="D7" s="178"/>
      <c r="E7" s="178"/>
    </row>
    <row r="8" spans="1:5" ht="28.5" customHeight="1" x14ac:dyDescent="0.25">
      <c r="A8" s="183" t="s">
        <v>490</v>
      </c>
      <c r="B8" s="183"/>
      <c r="C8" s="183"/>
      <c r="D8" s="183"/>
      <c r="E8" s="183"/>
    </row>
    <row r="10" spans="1:5" ht="77.25" customHeight="1" x14ac:dyDescent="0.25">
      <c r="A10" s="135" t="s">
        <v>4</v>
      </c>
      <c r="B10" s="136" t="s">
        <v>5</v>
      </c>
      <c r="C10" s="137" t="s">
        <v>234</v>
      </c>
      <c r="D10" s="137" t="s">
        <v>368</v>
      </c>
      <c r="E10" s="137" t="s">
        <v>377</v>
      </c>
    </row>
    <row r="11" spans="1:5" x14ac:dyDescent="0.25">
      <c r="A11" s="1">
        <v>1</v>
      </c>
      <c r="B11" s="2">
        <v>2</v>
      </c>
      <c r="C11" s="47">
        <v>3</v>
      </c>
      <c r="D11" s="47">
        <v>4</v>
      </c>
      <c r="E11" s="47">
        <v>5</v>
      </c>
    </row>
    <row r="12" spans="1:5" x14ac:dyDescent="0.25">
      <c r="A12" s="1">
        <v>1</v>
      </c>
      <c r="B12" s="142" t="s">
        <v>396</v>
      </c>
      <c r="C12" s="47"/>
      <c r="D12" s="47"/>
      <c r="E12" s="47"/>
    </row>
    <row r="13" spans="1:5" x14ac:dyDescent="0.25">
      <c r="A13" s="143" t="s">
        <v>176</v>
      </c>
      <c r="B13" s="144" t="s">
        <v>397</v>
      </c>
      <c r="C13" s="138">
        <v>0.96</v>
      </c>
      <c r="D13" s="138">
        <v>28.28</v>
      </c>
      <c r="E13" s="138">
        <f>C13+D13</f>
        <v>29.240000000000002</v>
      </c>
    </row>
    <row r="14" spans="1:5" ht="36" customHeight="1" x14ac:dyDescent="0.25">
      <c r="A14" s="143" t="s">
        <v>89</v>
      </c>
      <c r="B14" s="144" t="s">
        <v>398</v>
      </c>
      <c r="C14" s="138">
        <v>0.96</v>
      </c>
      <c r="D14" s="139">
        <v>31.6</v>
      </c>
      <c r="E14" s="138">
        <f t="shared" ref="E14:E29" si="0">C14+D14</f>
        <v>32.56</v>
      </c>
    </row>
    <row r="15" spans="1:5" ht="30" x14ac:dyDescent="0.25">
      <c r="A15" s="143" t="s">
        <v>177</v>
      </c>
      <c r="B15" s="144" t="s">
        <v>399</v>
      </c>
      <c r="C15" s="138">
        <v>0.96</v>
      </c>
      <c r="D15" s="138">
        <v>35.49</v>
      </c>
      <c r="E15" s="139">
        <f t="shared" si="0"/>
        <v>36.450000000000003</v>
      </c>
    </row>
    <row r="16" spans="1:5" ht="30" x14ac:dyDescent="0.25">
      <c r="A16" s="143" t="s">
        <v>178</v>
      </c>
      <c r="B16" s="144" t="s">
        <v>400</v>
      </c>
      <c r="C16" s="138">
        <v>3.31</v>
      </c>
      <c r="D16" s="138">
        <v>35.49</v>
      </c>
      <c r="E16" s="139">
        <f t="shared" si="0"/>
        <v>38.800000000000004</v>
      </c>
    </row>
    <row r="17" spans="1:5" ht="30" x14ac:dyDescent="0.25">
      <c r="A17" s="143" t="s">
        <v>179</v>
      </c>
      <c r="B17" s="144" t="s">
        <v>401</v>
      </c>
      <c r="C17" s="138">
        <v>0.96</v>
      </c>
      <c r="D17" s="138">
        <v>39.22</v>
      </c>
      <c r="E17" s="138">
        <f t="shared" si="0"/>
        <v>40.18</v>
      </c>
    </row>
    <row r="18" spans="1:5" ht="30" x14ac:dyDescent="0.25">
      <c r="A18" s="143" t="s">
        <v>187</v>
      </c>
      <c r="B18" s="144" t="s">
        <v>402</v>
      </c>
      <c r="C18" s="138">
        <v>0.96</v>
      </c>
      <c r="D18" s="138">
        <v>38.880000000000003</v>
      </c>
      <c r="E18" s="138">
        <f t="shared" si="0"/>
        <v>39.840000000000003</v>
      </c>
    </row>
    <row r="19" spans="1:5" ht="30" x14ac:dyDescent="0.25">
      <c r="A19" s="143" t="s">
        <v>361</v>
      </c>
      <c r="B19" s="144" t="s">
        <v>403</v>
      </c>
      <c r="C19" s="138">
        <v>0.96</v>
      </c>
      <c r="D19" s="138">
        <v>30.96</v>
      </c>
      <c r="E19" s="138">
        <f t="shared" si="0"/>
        <v>31.92</v>
      </c>
    </row>
    <row r="20" spans="1:5" x14ac:dyDescent="0.25">
      <c r="A20" s="143" t="s">
        <v>362</v>
      </c>
      <c r="B20" s="144" t="s">
        <v>404</v>
      </c>
      <c r="C20" s="138">
        <v>3.31</v>
      </c>
      <c r="D20" s="138">
        <v>29.61</v>
      </c>
      <c r="E20" s="138">
        <f t="shared" si="0"/>
        <v>32.92</v>
      </c>
    </row>
    <row r="21" spans="1:5" x14ac:dyDescent="0.25">
      <c r="A21" s="143" t="s">
        <v>363</v>
      </c>
      <c r="B21" s="144" t="s">
        <v>405</v>
      </c>
      <c r="C21" s="138">
        <v>0.96</v>
      </c>
      <c r="D21" s="138">
        <v>28.05</v>
      </c>
      <c r="E21" s="139">
        <f t="shared" si="0"/>
        <v>29.01</v>
      </c>
    </row>
    <row r="22" spans="1:5" x14ac:dyDescent="0.25">
      <c r="A22" s="143" t="s">
        <v>406</v>
      </c>
      <c r="B22" s="144" t="s">
        <v>407</v>
      </c>
      <c r="C22" s="138">
        <v>0.96</v>
      </c>
      <c r="D22" s="138">
        <v>31.15</v>
      </c>
      <c r="E22" s="139">
        <f t="shared" si="0"/>
        <v>32.11</v>
      </c>
    </row>
    <row r="23" spans="1:5" x14ac:dyDescent="0.25">
      <c r="A23" s="143" t="s">
        <v>408</v>
      </c>
      <c r="B23" s="144" t="s">
        <v>409</v>
      </c>
      <c r="C23" s="138">
        <v>0.96</v>
      </c>
      <c r="D23" s="138">
        <v>31.58</v>
      </c>
      <c r="E23" s="138">
        <f t="shared" si="0"/>
        <v>32.54</v>
      </c>
    </row>
    <row r="24" spans="1:5" x14ac:dyDescent="0.25">
      <c r="A24" s="143" t="s">
        <v>410</v>
      </c>
      <c r="B24" s="144" t="s">
        <v>411</v>
      </c>
      <c r="C24" s="138">
        <v>0.96</v>
      </c>
      <c r="D24" s="139">
        <v>28.8</v>
      </c>
      <c r="E24" s="138">
        <f t="shared" si="0"/>
        <v>29.76</v>
      </c>
    </row>
    <row r="25" spans="1:5" ht="30" x14ac:dyDescent="0.25">
      <c r="A25" s="143" t="s">
        <v>412</v>
      </c>
      <c r="B25" s="144" t="s">
        <v>413</v>
      </c>
      <c r="C25" s="138">
        <v>0.96</v>
      </c>
      <c r="D25" s="138">
        <v>35.99</v>
      </c>
      <c r="E25" s="138">
        <f t="shared" si="0"/>
        <v>36.950000000000003</v>
      </c>
    </row>
    <row r="26" spans="1:5" ht="30" x14ac:dyDescent="0.25">
      <c r="A26" s="143" t="s">
        <v>414</v>
      </c>
      <c r="B26" s="144" t="s">
        <v>415</v>
      </c>
      <c r="C26" s="138">
        <v>0.96</v>
      </c>
      <c r="D26" s="138">
        <v>38.14</v>
      </c>
      <c r="E26" s="138">
        <f t="shared" si="0"/>
        <v>39.1</v>
      </c>
    </row>
    <row r="27" spans="1:5" x14ac:dyDescent="0.25">
      <c r="A27" s="143" t="s">
        <v>416</v>
      </c>
      <c r="B27" s="144" t="s">
        <v>417</v>
      </c>
      <c r="C27" s="138">
        <v>0.96</v>
      </c>
      <c r="D27" s="138">
        <v>17.87</v>
      </c>
      <c r="E27" s="138">
        <f t="shared" si="0"/>
        <v>18.830000000000002</v>
      </c>
    </row>
    <row r="28" spans="1:5" x14ac:dyDescent="0.25">
      <c r="A28" s="143" t="s">
        <v>418</v>
      </c>
      <c r="B28" s="145" t="s">
        <v>419</v>
      </c>
      <c r="C28" s="138">
        <v>0.96</v>
      </c>
      <c r="D28" s="138">
        <v>20.86</v>
      </c>
      <c r="E28" s="138">
        <f t="shared" si="0"/>
        <v>21.82</v>
      </c>
    </row>
    <row r="29" spans="1:5" ht="30" x14ac:dyDescent="0.25">
      <c r="A29" s="143" t="s">
        <v>420</v>
      </c>
      <c r="B29" s="145" t="s">
        <v>421</v>
      </c>
      <c r="C29" s="138">
        <v>0.96</v>
      </c>
      <c r="D29" s="138">
        <v>22.46</v>
      </c>
      <c r="E29" s="138">
        <f t="shared" si="0"/>
        <v>23.42</v>
      </c>
    </row>
    <row r="30" spans="1:5" x14ac:dyDescent="0.25">
      <c r="A30" s="146" t="s">
        <v>102</v>
      </c>
      <c r="B30" s="145" t="s">
        <v>422</v>
      </c>
      <c r="C30" s="138"/>
      <c r="D30" s="138"/>
      <c r="E30" s="138"/>
    </row>
    <row r="31" spans="1:5" x14ac:dyDescent="0.25">
      <c r="A31" s="143" t="s">
        <v>90</v>
      </c>
      <c r="B31" s="144" t="s">
        <v>397</v>
      </c>
      <c r="C31" s="138">
        <v>0.96</v>
      </c>
      <c r="D31" s="138">
        <v>16.97</v>
      </c>
      <c r="E31" s="138">
        <f>C31+D31</f>
        <v>17.93</v>
      </c>
    </row>
    <row r="32" spans="1:5" ht="30" x14ac:dyDescent="0.25">
      <c r="A32" s="143" t="s">
        <v>184</v>
      </c>
      <c r="B32" s="144" t="s">
        <v>398</v>
      </c>
      <c r="C32" s="138">
        <v>0.96</v>
      </c>
      <c r="D32" s="138">
        <v>18.96</v>
      </c>
      <c r="E32" s="138">
        <f t="shared" ref="E32:E46" si="1">C32+D32</f>
        <v>19.920000000000002</v>
      </c>
    </row>
    <row r="33" spans="1:5" ht="30" x14ac:dyDescent="0.25">
      <c r="A33" s="143" t="s">
        <v>292</v>
      </c>
      <c r="B33" s="144" t="s">
        <v>399</v>
      </c>
      <c r="C33" s="138">
        <v>0.96</v>
      </c>
      <c r="D33" s="138">
        <v>21.29</v>
      </c>
      <c r="E33" s="138">
        <f t="shared" si="1"/>
        <v>22.25</v>
      </c>
    </row>
    <row r="34" spans="1:5" ht="30" x14ac:dyDescent="0.25">
      <c r="A34" s="143" t="s">
        <v>293</v>
      </c>
      <c r="B34" s="144" t="s">
        <v>401</v>
      </c>
      <c r="C34" s="138">
        <v>0.96</v>
      </c>
      <c r="D34" s="138">
        <v>23.53</v>
      </c>
      <c r="E34" s="138">
        <f t="shared" si="1"/>
        <v>24.490000000000002</v>
      </c>
    </row>
    <row r="35" spans="1:5" ht="30" x14ac:dyDescent="0.25">
      <c r="A35" s="143" t="s">
        <v>317</v>
      </c>
      <c r="B35" s="144" t="s">
        <v>402</v>
      </c>
      <c r="C35" s="138">
        <v>0.96</v>
      </c>
      <c r="D35" s="138">
        <v>23.33</v>
      </c>
      <c r="E35" s="138">
        <f t="shared" si="1"/>
        <v>24.29</v>
      </c>
    </row>
    <row r="36" spans="1:5" ht="30" x14ac:dyDescent="0.25">
      <c r="A36" s="143" t="s">
        <v>364</v>
      </c>
      <c r="B36" s="144" t="s">
        <v>403</v>
      </c>
      <c r="C36" s="138">
        <v>0.96</v>
      </c>
      <c r="D36" s="138">
        <v>18.57</v>
      </c>
      <c r="E36" s="138">
        <f t="shared" si="1"/>
        <v>19.53</v>
      </c>
    </row>
    <row r="37" spans="1:5" x14ac:dyDescent="0.25">
      <c r="A37" s="143" t="s">
        <v>365</v>
      </c>
      <c r="B37" s="144" t="s">
        <v>404</v>
      </c>
      <c r="C37" s="138">
        <v>0.96</v>
      </c>
      <c r="D37" s="138">
        <v>17.77</v>
      </c>
      <c r="E37" s="138">
        <f t="shared" si="1"/>
        <v>18.73</v>
      </c>
    </row>
    <row r="38" spans="1:5" x14ac:dyDescent="0.25">
      <c r="A38" s="143" t="s">
        <v>366</v>
      </c>
      <c r="B38" s="144" t="s">
        <v>405</v>
      </c>
      <c r="C38" s="138">
        <v>0.96</v>
      </c>
      <c r="D38" s="138">
        <v>16.829999999999998</v>
      </c>
      <c r="E38" s="138">
        <f t="shared" si="1"/>
        <v>17.79</v>
      </c>
    </row>
    <row r="39" spans="1:5" x14ac:dyDescent="0.25">
      <c r="A39" s="143" t="s">
        <v>423</v>
      </c>
      <c r="B39" s="144" t="s">
        <v>407</v>
      </c>
      <c r="C39" s="138">
        <v>0.96</v>
      </c>
      <c r="D39" s="138">
        <v>18.690000000000001</v>
      </c>
      <c r="E39" s="138">
        <f t="shared" si="1"/>
        <v>19.650000000000002</v>
      </c>
    </row>
    <row r="40" spans="1:5" x14ac:dyDescent="0.25">
      <c r="A40" s="143" t="s">
        <v>424</v>
      </c>
      <c r="B40" s="144" t="s">
        <v>409</v>
      </c>
      <c r="C40" s="138">
        <v>0.96</v>
      </c>
      <c r="D40" s="138">
        <v>18.95</v>
      </c>
      <c r="E40" s="139">
        <f t="shared" si="1"/>
        <v>19.91</v>
      </c>
    </row>
    <row r="41" spans="1:5" x14ac:dyDescent="0.25">
      <c r="A41" s="143" t="s">
        <v>425</v>
      </c>
      <c r="B41" s="144" t="s">
        <v>411</v>
      </c>
      <c r="C41" s="138">
        <v>0.96</v>
      </c>
      <c r="D41" s="139">
        <v>17.28</v>
      </c>
      <c r="E41" s="138">
        <f t="shared" si="1"/>
        <v>18.240000000000002</v>
      </c>
    </row>
    <row r="42" spans="1:5" ht="30" x14ac:dyDescent="0.25">
      <c r="A42" s="143" t="s">
        <v>426</v>
      </c>
      <c r="B42" s="144" t="s">
        <v>413</v>
      </c>
      <c r="C42" s="138">
        <v>0.96</v>
      </c>
      <c r="D42" s="138">
        <v>21.59</v>
      </c>
      <c r="E42" s="138">
        <f t="shared" si="1"/>
        <v>22.55</v>
      </c>
    </row>
    <row r="43" spans="1:5" ht="30" x14ac:dyDescent="0.25">
      <c r="A43" s="143" t="s">
        <v>427</v>
      </c>
      <c r="B43" s="144" t="s">
        <v>415</v>
      </c>
      <c r="C43" s="138">
        <v>0.96</v>
      </c>
      <c r="D43" s="138">
        <v>22.89</v>
      </c>
      <c r="E43" s="138">
        <f t="shared" si="1"/>
        <v>23.85</v>
      </c>
    </row>
    <row r="44" spans="1:5" x14ac:dyDescent="0.25">
      <c r="A44" s="143" t="s">
        <v>428</v>
      </c>
      <c r="B44" s="144" t="s">
        <v>417</v>
      </c>
      <c r="C44" s="138">
        <v>0.96</v>
      </c>
      <c r="D44" s="138">
        <v>10.72</v>
      </c>
      <c r="E44" s="138">
        <f t="shared" si="1"/>
        <v>11.68</v>
      </c>
    </row>
    <row r="45" spans="1:5" x14ac:dyDescent="0.25">
      <c r="A45" s="143" t="s">
        <v>429</v>
      </c>
      <c r="B45" s="145" t="s">
        <v>419</v>
      </c>
      <c r="C45" s="138">
        <v>0.96</v>
      </c>
      <c r="D45" s="138">
        <v>12.51</v>
      </c>
      <c r="E45" s="138">
        <f t="shared" si="1"/>
        <v>13.469999999999999</v>
      </c>
    </row>
    <row r="46" spans="1:5" ht="30" x14ac:dyDescent="0.25">
      <c r="A46" s="143" t="s">
        <v>430</v>
      </c>
      <c r="B46" s="145" t="s">
        <v>421</v>
      </c>
      <c r="C46" s="138">
        <v>0.96</v>
      </c>
      <c r="D46" s="138">
        <v>13.48</v>
      </c>
      <c r="E46" s="138">
        <f t="shared" si="1"/>
        <v>14.440000000000001</v>
      </c>
    </row>
    <row r="47" spans="1:5" x14ac:dyDescent="0.25">
      <c r="A47" s="146"/>
      <c r="B47" s="147"/>
      <c r="C47" s="148"/>
      <c r="D47" s="148"/>
      <c r="E47" s="148"/>
    </row>
    <row r="48" spans="1:5" ht="15.75" x14ac:dyDescent="0.25">
      <c r="B48" s="141" t="s">
        <v>9</v>
      </c>
      <c r="D48" s="5" t="s">
        <v>395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activeCell="B9" sqref="B9"/>
    </sheetView>
  </sheetViews>
  <sheetFormatPr defaultColWidth="9.140625" defaultRowHeight="15" x14ac:dyDescent="0.25"/>
  <cols>
    <col min="1" max="1" width="7.42578125" style="5" customWidth="1"/>
    <col min="2" max="2" width="52.28515625" style="5" customWidth="1"/>
    <col min="3" max="3" width="19.28515625" style="5" customWidth="1"/>
    <col min="4" max="4" width="18.7109375" style="5" customWidth="1"/>
    <col min="5" max="5" width="15" style="5" customWidth="1"/>
    <col min="6" max="16384" width="9.140625" style="5"/>
  </cols>
  <sheetData>
    <row r="1" spans="1:5" ht="15.75" x14ac:dyDescent="0.25">
      <c r="A1" s="131"/>
      <c r="B1" s="131"/>
      <c r="C1" s="131"/>
      <c r="D1" s="132"/>
      <c r="E1" s="133" t="s">
        <v>0</v>
      </c>
    </row>
    <row r="2" spans="1:5" ht="15.75" x14ac:dyDescent="0.25">
      <c r="A2" s="131"/>
      <c r="B2" s="131"/>
      <c r="C2" s="132"/>
      <c r="D2" s="132"/>
      <c r="E2" s="133" t="s">
        <v>7</v>
      </c>
    </row>
    <row r="3" spans="1:5" ht="15.75" x14ac:dyDescent="0.25">
      <c r="A3" s="131"/>
      <c r="B3" s="131"/>
      <c r="C3" s="131"/>
      <c r="D3" s="132"/>
      <c r="E3" s="133" t="s">
        <v>1</v>
      </c>
    </row>
    <row r="4" spans="1:5" ht="15.75" x14ac:dyDescent="0.25">
      <c r="A4" s="131"/>
      <c r="B4" s="131"/>
      <c r="C4" s="131"/>
      <c r="D4" s="132"/>
      <c r="E4" s="133" t="s">
        <v>299</v>
      </c>
    </row>
    <row r="5" spans="1:5" x14ac:dyDescent="0.25">
      <c r="A5" s="131"/>
      <c r="B5" s="131"/>
      <c r="C5" s="131"/>
      <c r="D5" s="132"/>
      <c r="E5" s="134" t="s">
        <v>492</v>
      </c>
    </row>
    <row r="6" spans="1:5" x14ac:dyDescent="0.25">
      <c r="A6" s="131"/>
      <c r="B6" s="131"/>
      <c r="C6" s="131"/>
      <c r="D6" s="131"/>
      <c r="E6" s="131"/>
    </row>
    <row r="7" spans="1:5" x14ac:dyDescent="0.25">
      <c r="A7" s="178" t="s">
        <v>2</v>
      </c>
      <c r="B7" s="178"/>
      <c r="C7" s="178"/>
      <c r="D7" s="178"/>
      <c r="E7" s="178"/>
    </row>
    <row r="8" spans="1:5" ht="32.25" customHeight="1" x14ac:dyDescent="0.25">
      <c r="A8" s="183" t="s">
        <v>491</v>
      </c>
      <c r="B8" s="183"/>
      <c r="C8" s="183"/>
      <c r="D8" s="183"/>
      <c r="E8" s="183"/>
    </row>
    <row r="10" spans="1:5" ht="75" x14ac:dyDescent="0.25">
      <c r="A10" s="135" t="s">
        <v>4</v>
      </c>
      <c r="B10" s="136" t="s">
        <v>5</v>
      </c>
      <c r="C10" s="137" t="s">
        <v>234</v>
      </c>
      <c r="D10" s="137" t="s">
        <v>368</v>
      </c>
      <c r="E10" s="137" t="s">
        <v>377</v>
      </c>
    </row>
    <row r="11" spans="1:5" x14ac:dyDescent="0.25">
      <c r="A11" s="1">
        <v>1</v>
      </c>
      <c r="B11" s="2">
        <v>2</v>
      </c>
      <c r="C11" s="47">
        <v>3</v>
      </c>
      <c r="D11" s="47">
        <v>4</v>
      </c>
      <c r="E11" s="47">
        <v>5</v>
      </c>
    </row>
    <row r="12" spans="1:5" x14ac:dyDescent="0.25">
      <c r="A12" s="1">
        <v>1</v>
      </c>
      <c r="B12" s="1" t="s">
        <v>378</v>
      </c>
      <c r="C12" s="138">
        <v>0.96</v>
      </c>
      <c r="D12" s="138">
        <v>33.93</v>
      </c>
      <c r="E12" s="138">
        <f>C12+D12</f>
        <v>34.89</v>
      </c>
    </row>
    <row r="13" spans="1:5" ht="30" x14ac:dyDescent="0.25">
      <c r="A13" s="1">
        <f>A12+1</f>
        <v>2</v>
      </c>
      <c r="B13" s="1" t="s">
        <v>379</v>
      </c>
      <c r="C13" s="138">
        <v>0.96</v>
      </c>
      <c r="D13" s="138">
        <v>37.92</v>
      </c>
      <c r="E13" s="138">
        <f t="shared" ref="E13:E32" si="0">C13+D13</f>
        <v>38.880000000000003</v>
      </c>
    </row>
    <row r="14" spans="1:5" ht="30" x14ac:dyDescent="0.25">
      <c r="A14" s="1">
        <f t="shared" ref="A14:A28" si="1">A13+1</f>
        <v>3</v>
      </c>
      <c r="B14" s="1" t="s">
        <v>380</v>
      </c>
      <c r="C14" s="138">
        <v>0.96</v>
      </c>
      <c r="D14" s="138">
        <v>42.58</v>
      </c>
      <c r="E14" s="138">
        <f t="shared" si="0"/>
        <v>43.54</v>
      </c>
    </row>
    <row r="15" spans="1:5" ht="45" x14ac:dyDescent="0.25">
      <c r="A15" s="1">
        <f t="shared" si="1"/>
        <v>4</v>
      </c>
      <c r="B15" s="1" t="s">
        <v>381</v>
      </c>
      <c r="C15" s="138">
        <v>3.31</v>
      </c>
      <c r="D15" s="138">
        <v>42.58</v>
      </c>
      <c r="E15" s="138">
        <f t="shared" si="0"/>
        <v>45.89</v>
      </c>
    </row>
    <row r="16" spans="1:5" ht="30" x14ac:dyDescent="0.25">
      <c r="A16" s="1">
        <f t="shared" si="1"/>
        <v>5</v>
      </c>
      <c r="B16" s="1" t="s">
        <v>382</v>
      </c>
      <c r="C16" s="138">
        <v>0.96</v>
      </c>
      <c r="D16" s="138">
        <v>47.07</v>
      </c>
      <c r="E16" s="138">
        <f t="shared" si="0"/>
        <v>48.03</v>
      </c>
    </row>
    <row r="17" spans="1:5" ht="30" x14ac:dyDescent="0.25">
      <c r="A17" s="1">
        <f t="shared" si="1"/>
        <v>6</v>
      </c>
      <c r="B17" s="1" t="s">
        <v>383</v>
      </c>
      <c r="C17" s="138">
        <v>0.96</v>
      </c>
      <c r="D17" s="138">
        <v>46.66</v>
      </c>
      <c r="E17" s="138">
        <f t="shared" si="0"/>
        <v>47.62</v>
      </c>
    </row>
    <row r="18" spans="1:5" ht="30" x14ac:dyDescent="0.25">
      <c r="A18" s="1">
        <f t="shared" si="1"/>
        <v>7</v>
      </c>
      <c r="B18" s="1" t="s">
        <v>384</v>
      </c>
      <c r="C18" s="138">
        <v>0.96</v>
      </c>
      <c r="D18" s="138">
        <v>37.15</v>
      </c>
      <c r="E18" s="138">
        <f t="shared" si="0"/>
        <v>38.11</v>
      </c>
    </row>
    <row r="19" spans="1:5" x14ac:dyDescent="0.25">
      <c r="A19" s="1">
        <f t="shared" si="1"/>
        <v>8</v>
      </c>
      <c r="B19" s="1" t="s">
        <v>385</v>
      </c>
      <c r="C19" s="138">
        <v>3.31</v>
      </c>
      <c r="D19" s="138">
        <v>35.53</v>
      </c>
      <c r="E19" s="138">
        <f t="shared" si="0"/>
        <v>38.840000000000003</v>
      </c>
    </row>
    <row r="20" spans="1:5" x14ac:dyDescent="0.25">
      <c r="A20" s="1">
        <f t="shared" si="1"/>
        <v>9</v>
      </c>
      <c r="B20" s="1" t="s">
        <v>386</v>
      </c>
      <c r="C20" s="138">
        <v>0.96</v>
      </c>
      <c r="D20" s="138">
        <v>33.659999999999997</v>
      </c>
      <c r="E20" s="138">
        <f t="shared" si="0"/>
        <v>34.619999999999997</v>
      </c>
    </row>
    <row r="21" spans="1:5" ht="30" x14ac:dyDescent="0.25">
      <c r="A21" s="1">
        <f t="shared" si="1"/>
        <v>10</v>
      </c>
      <c r="B21" s="1" t="s">
        <v>387</v>
      </c>
      <c r="C21" s="138">
        <v>0.96</v>
      </c>
      <c r="D21" s="138">
        <v>37.380000000000003</v>
      </c>
      <c r="E21" s="138">
        <f t="shared" si="0"/>
        <v>38.340000000000003</v>
      </c>
    </row>
    <row r="22" spans="1:5" ht="30" x14ac:dyDescent="0.25">
      <c r="A22" s="1">
        <f t="shared" si="1"/>
        <v>11</v>
      </c>
      <c r="B22" s="1" t="s">
        <v>388</v>
      </c>
      <c r="C22" s="138">
        <v>0.96</v>
      </c>
      <c r="D22" s="138">
        <v>37.9</v>
      </c>
      <c r="E22" s="138">
        <f t="shared" si="0"/>
        <v>38.86</v>
      </c>
    </row>
    <row r="23" spans="1:5" x14ac:dyDescent="0.25">
      <c r="A23" s="1">
        <f t="shared" si="1"/>
        <v>12</v>
      </c>
      <c r="B23" s="1" t="s">
        <v>389</v>
      </c>
      <c r="C23" s="138">
        <v>0.96</v>
      </c>
      <c r="D23" s="139">
        <v>34.549999999999997</v>
      </c>
      <c r="E23" s="139">
        <f t="shared" si="0"/>
        <v>35.51</v>
      </c>
    </row>
    <row r="24" spans="1:5" ht="30" x14ac:dyDescent="0.25">
      <c r="A24" s="1">
        <f t="shared" si="1"/>
        <v>13</v>
      </c>
      <c r="B24" s="1" t="s">
        <v>390</v>
      </c>
      <c r="C24" s="138">
        <v>0.96</v>
      </c>
      <c r="D24" s="138">
        <v>43.19</v>
      </c>
      <c r="E24" s="138">
        <f t="shared" si="0"/>
        <v>44.15</v>
      </c>
    </row>
    <row r="25" spans="1:5" ht="30" x14ac:dyDescent="0.25">
      <c r="A25" s="1">
        <f t="shared" si="1"/>
        <v>14</v>
      </c>
      <c r="B25" s="1" t="s">
        <v>391</v>
      </c>
      <c r="C25" s="138">
        <v>0.96</v>
      </c>
      <c r="D25" s="138">
        <v>45.77</v>
      </c>
      <c r="E25" s="138">
        <f t="shared" si="0"/>
        <v>46.730000000000004</v>
      </c>
    </row>
    <row r="26" spans="1:5" x14ac:dyDescent="0.25">
      <c r="A26" s="1">
        <f t="shared" si="1"/>
        <v>15</v>
      </c>
      <c r="B26" s="1" t="s">
        <v>392</v>
      </c>
      <c r="C26" s="138">
        <v>0.96</v>
      </c>
      <c r="D26" s="138">
        <v>21.45</v>
      </c>
      <c r="E26" s="138">
        <f t="shared" si="0"/>
        <v>22.41</v>
      </c>
    </row>
    <row r="27" spans="1:5" x14ac:dyDescent="0.25">
      <c r="A27" s="1">
        <f t="shared" si="1"/>
        <v>16</v>
      </c>
      <c r="B27" s="140" t="s">
        <v>393</v>
      </c>
      <c r="C27" s="138">
        <v>0.96</v>
      </c>
      <c r="D27" s="138">
        <v>25.03</v>
      </c>
      <c r="E27" s="138">
        <f t="shared" si="0"/>
        <v>25.990000000000002</v>
      </c>
    </row>
    <row r="28" spans="1:5" ht="45" x14ac:dyDescent="0.25">
      <c r="A28" s="1">
        <f t="shared" si="1"/>
        <v>17</v>
      </c>
      <c r="B28" s="140" t="s">
        <v>394</v>
      </c>
      <c r="C28" s="138">
        <v>0.96</v>
      </c>
      <c r="D28" s="138">
        <v>26.95</v>
      </c>
      <c r="E28" s="139">
        <f t="shared" si="0"/>
        <v>27.91</v>
      </c>
    </row>
    <row r="29" spans="1:5" x14ac:dyDescent="0.25">
      <c r="A29" s="1">
        <v>18</v>
      </c>
      <c r="B29" s="1" t="s">
        <v>434</v>
      </c>
      <c r="C29" s="138">
        <v>0.96</v>
      </c>
      <c r="D29" s="138">
        <v>29.36</v>
      </c>
      <c r="E29" s="138">
        <f t="shared" si="0"/>
        <v>30.32</v>
      </c>
    </row>
    <row r="30" spans="1:5" ht="30" x14ac:dyDescent="0.25">
      <c r="A30" s="1">
        <v>19</v>
      </c>
      <c r="B30" s="1" t="s">
        <v>431</v>
      </c>
      <c r="C30" s="138">
        <v>0.96</v>
      </c>
      <c r="D30" s="139">
        <v>30.81</v>
      </c>
      <c r="E30" s="138">
        <f t="shared" si="0"/>
        <v>31.77</v>
      </c>
    </row>
    <row r="31" spans="1:5" ht="30" x14ac:dyDescent="0.25">
      <c r="A31" s="1">
        <v>20</v>
      </c>
      <c r="B31" s="1" t="s">
        <v>432</v>
      </c>
      <c r="C31" s="138">
        <v>0.96</v>
      </c>
      <c r="D31" s="139">
        <v>33.479999999999997</v>
      </c>
      <c r="E31" s="138">
        <f t="shared" si="0"/>
        <v>34.44</v>
      </c>
    </row>
    <row r="32" spans="1:5" ht="30" x14ac:dyDescent="0.25">
      <c r="A32" s="1">
        <v>21</v>
      </c>
      <c r="B32" s="1" t="s">
        <v>433</v>
      </c>
      <c r="C32" s="138">
        <v>0.96</v>
      </c>
      <c r="D32" s="139">
        <v>36.049999999999997</v>
      </c>
      <c r="E32" s="139">
        <f t="shared" si="0"/>
        <v>37.01</v>
      </c>
    </row>
    <row r="33" spans="2:4" ht="15.75" x14ac:dyDescent="0.25">
      <c r="B33" s="141" t="s">
        <v>9</v>
      </c>
      <c r="D33" s="5" t="s">
        <v>395</v>
      </c>
    </row>
  </sheetData>
  <mergeCells count="2">
    <mergeCell ref="A7:E7"/>
    <mergeCell ref="A8:E8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12"/>
  <sheetViews>
    <sheetView tabSelected="1" view="pageBreakPreview" zoomScale="60" zoomScaleNormal="80" workbookViewId="0">
      <selection activeCell="C89" sqref="C89:C90"/>
    </sheetView>
  </sheetViews>
  <sheetFormatPr defaultColWidth="9.140625" defaultRowHeight="15.75" x14ac:dyDescent="0.25"/>
  <cols>
    <col min="1" max="1" width="7" style="54" customWidth="1"/>
    <col min="2" max="2" width="99.42578125" style="55" customWidth="1"/>
    <col min="3" max="3" width="29" style="100" customWidth="1"/>
    <col min="4" max="4" width="24.85546875" style="100" customWidth="1"/>
    <col min="5" max="5" width="22.7109375" style="100" customWidth="1"/>
    <col min="6" max="6" width="15.42578125" style="55" customWidth="1"/>
    <col min="7" max="16384" width="9.140625" style="55"/>
  </cols>
  <sheetData>
    <row r="1" spans="1:5" ht="18.75" x14ac:dyDescent="0.3">
      <c r="C1" s="115"/>
      <c r="D1" s="110"/>
      <c r="E1" s="110" t="s">
        <v>0</v>
      </c>
    </row>
    <row r="2" spans="1:5" ht="18.75" x14ac:dyDescent="0.3">
      <c r="C2" s="193" t="s">
        <v>7</v>
      </c>
      <c r="D2" s="193"/>
      <c r="E2" s="193"/>
    </row>
    <row r="3" spans="1:5" ht="18.75" x14ac:dyDescent="0.3">
      <c r="C3" s="115"/>
      <c r="D3" s="110"/>
      <c r="E3" s="110" t="s">
        <v>1</v>
      </c>
    </row>
    <row r="4" spans="1:5" ht="18.75" x14ac:dyDescent="0.3">
      <c r="C4" s="115"/>
      <c r="D4" s="110"/>
      <c r="E4" s="110" t="s">
        <v>299</v>
      </c>
    </row>
    <row r="5" spans="1:5" ht="18.75" x14ac:dyDescent="0.3">
      <c r="C5" s="115"/>
      <c r="D5" s="110"/>
      <c r="E5" s="110" t="s">
        <v>488</v>
      </c>
    </row>
    <row r="7" spans="1:5" ht="18.75" x14ac:dyDescent="0.3">
      <c r="A7" s="195" t="s">
        <v>2</v>
      </c>
      <c r="B7" s="195"/>
      <c r="C7" s="195"/>
      <c r="D7" s="195"/>
      <c r="E7" s="195"/>
    </row>
    <row r="8" spans="1:5" ht="30.75" customHeight="1" x14ac:dyDescent="0.25">
      <c r="A8" s="196" t="s">
        <v>487</v>
      </c>
      <c r="B8" s="196"/>
      <c r="C8" s="196"/>
      <c r="D8" s="196"/>
      <c r="E8" s="196"/>
    </row>
    <row r="9" spans="1:5" ht="31.5" x14ac:dyDescent="0.25">
      <c r="A9" s="62" t="s">
        <v>4</v>
      </c>
      <c r="B9" s="63" t="s">
        <v>5</v>
      </c>
      <c r="C9" s="93" t="s">
        <v>234</v>
      </c>
      <c r="D9" s="130" t="s">
        <v>368</v>
      </c>
      <c r="E9" s="64" t="s">
        <v>235</v>
      </c>
    </row>
    <row r="10" spans="1:5" x14ac:dyDescent="0.25">
      <c r="A10" s="62">
        <v>1</v>
      </c>
      <c r="B10" s="65">
        <v>2</v>
      </c>
      <c r="C10" s="94">
        <v>3</v>
      </c>
      <c r="D10" s="66">
        <v>4</v>
      </c>
      <c r="E10" s="66">
        <v>5</v>
      </c>
    </row>
    <row r="11" spans="1:5" x14ac:dyDescent="0.25">
      <c r="A11" s="62"/>
      <c r="B11" s="197" t="s">
        <v>294</v>
      </c>
      <c r="C11" s="198"/>
      <c r="D11" s="198"/>
      <c r="E11" s="198"/>
    </row>
    <row r="12" spans="1:5" x14ac:dyDescent="0.25">
      <c r="A12" s="62">
        <v>1</v>
      </c>
      <c r="B12" s="86" t="s">
        <v>175</v>
      </c>
      <c r="C12" s="96"/>
      <c r="D12" s="97"/>
      <c r="E12" s="97"/>
    </row>
    <row r="13" spans="1:5" ht="24.75" customHeight="1" x14ac:dyDescent="0.25">
      <c r="A13" s="67" t="s">
        <v>176</v>
      </c>
      <c r="B13" s="68" t="s">
        <v>108</v>
      </c>
      <c r="C13" s="91"/>
      <c r="D13" s="98">
        <v>89.93</v>
      </c>
      <c r="E13" s="99">
        <f>C13+D13</f>
        <v>89.93</v>
      </c>
    </row>
    <row r="14" spans="1:5" ht="17.25" customHeight="1" x14ac:dyDescent="0.25">
      <c r="A14" s="67" t="s">
        <v>89</v>
      </c>
      <c r="B14" s="68" t="s">
        <v>109</v>
      </c>
      <c r="C14" s="91"/>
      <c r="D14" s="98">
        <v>103.94</v>
      </c>
      <c r="E14" s="99">
        <f t="shared" ref="E14:E21" si="0">C14+D14</f>
        <v>103.94</v>
      </c>
    </row>
    <row r="15" spans="1:5" ht="21.75" customHeight="1" x14ac:dyDescent="0.25">
      <c r="A15" s="67" t="s">
        <v>177</v>
      </c>
      <c r="B15" s="68" t="s">
        <v>110</v>
      </c>
      <c r="C15" s="91"/>
      <c r="D15" s="98">
        <v>68.92</v>
      </c>
      <c r="E15" s="99">
        <f t="shared" si="0"/>
        <v>68.92</v>
      </c>
    </row>
    <row r="16" spans="1:5" ht="32.25" customHeight="1" x14ac:dyDescent="0.25">
      <c r="A16" s="69" t="s">
        <v>102</v>
      </c>
      <c r="B16" s="87" t="s">
        <v>180</v>
      </c>
      <c r="D16" s="101"/>
      <c r="E16" s="99"/>
    </row>
    <row r="17" spans="1:5" ht="30.75" customHeight="1" x14ac:dyDescent="0.25">
      <c r="A17" s="67" t="s">
        <v>90</v>
      </c>
      <c r="B17" s="68" t="s">
        <v>111</v>
      </c>
      <c r="C17" s="91"/>
      <c r="D17" s="98">
        <v>291.61</v>
      </c>
      <c r="E17" s="99">
        <f>C17+D17</f>
        <v>291.61</v>
      </c>
    </row>
    <row r="18" spans="1:5" ht="42.75" customHeight="1" x14ac:dyDescent="0.25">
      <c r="A18" s="67" t="s">
        <v>184</v>
      </c>
      <c r="B18" s="68" t="s">
        <v>112</v>
      </c>
      <c r="C18" s="91"/>
      <c r="D18" s="98">
        <v>291.61</v>
      </c>
      <c r="E18" s="99">
        <f t="shared" si="0"/>
        <v>291.61</v>
      </c>
    </row>
    <row r="19" spans="1:5" ht="31.5" x14ac:dyDescent="0.25">
      <c r="A19" s="67" t="s">
        <v>292</v>
      </c>
      <c r="B19" s="68" t="s">
        <v>113</v>
      </c>
      <c r="C19" s="91"/>
      <c r="D19" s="98">
        <v>196.37</v>
      </c>
      <c r="E19" s="99">
        <f t="shared" si="0"/>
        <v>196.37</v>
      </c>
    </row>
    <row r="20" spans="1:5" ht="42.75" customHeight="1" x14ac:dyDescent="0.25">
      <c r="A20" s="67" t="s">
        <v>293</v>
      </c>
      <c r="B20" s="68" t="s">
        <v>114</v>
      </c>
      <c r="C20" s="91"/>
      <c r="D20" s="98">
        <v>196.37</v>
      </c>
      <c r="E20" s="99">
        <f t="shared" si="0"/>
        <v>196.37</v>
      </c>
    </row>
    <row r="21" spans="1:5" ht="42.75" customHeight="1" x14ac:dyDescent="0.25">
      <c r="A21" s="67" t="s">
        <v>317</v>
      </c>
      <c r="B21" s="68" t="s">
        <v>318</v>
      </c>
      <c r="C21" s="91"/>
      <c r="D21" s="105">
        <v>212.02</v>
      </c>
      <c r="E21" s="99">
        <f t="shared" si="0"/>
        <v>212.02</v>
      </c>
    </row>
    <row r="22" spans="1:5" ht="21" customHeight="1" x14ac:dyDescent="0.25">
      <c r="A22" s="70"/>
      <c r="B22" s="186" t="s">
        <v>185</v>
      </c>
      <c r="C22" s="199"/>
      <c r="D22" s="199"/>
      <c r="E22" s="199"/>
    </row>
    <row r="23" spans="1:5" ht="18.75" x14ac:dyDescent="0.3">
      <c r="A23" s="71" t="s">
        <v>11</v>
      </c>
      <c r="B23" s="87" t="s">
        <v>186</v>
      </c>
      <c r="C23" s="102"/>
      <c r="D23" s="103"/>
      <c r="E23" s="99"/>
    </row>
    <row r="24" spans="1:5" x14ac:dyDescent="0.25">
      <c r="A24" s="72" t="s">
        <v>176</v>
      </c>
      <c r="B24" s="73" t="s">
        <v>115</v>
      </c>
      <c r="C24" s="92"/>
      <c r="D24" s="98">
        <v>152.29</v>
      </c>
      <c r="E24" s="99">
        <f t="shared" ref="E24:E68" si="1">C24+D24</f>
        <v>152.29</v>
      </c>
    </row>
    <row r="25" spans="1:5" x14ac:dyDescent="0.25">
      <c r="A25" s="72" t="s">
        <v>89</v>
      </c>
      <c r="B25" s="73" t="s">
        <v>228</v>
      </c>
      <c r="C25" s="92"/>
      <c r="D25" s="98">
        <v>136.03</v>
      </c>
      <c r="E25" s="99">
        <f t="shared" si="1"/>
        <v>136.03</v>
      </c>
    </row>
    <row r="26" spans="1:5" x14ac:dyDescent="0.25">
      <c r="A26" s="72" t="s">
        <v>177</v>
      </c>
      <c r="B26" s="73" t="s">
        <v>116</v>
      </c>
      <c r="C26" s="92"/>
      <c r="D26" s="98">
        <v>136.03</v>
      </c>
      <c r="E26" s="99">
        <f t="shared" si="1"/>
        <v>136.03</v>
      </c>
    </row>
    <row r="27" spans="1:5" x14ac:dyDescent="0.25">
      <c r="A27" s="72" t="s">
        <v>178</v>
      </c>
      <c r="B27" s="73" t="s">
        <v>120</v>
      </c>
      <c r="C27" s="92"/>
      <c r="D27" s="98">
        <v>79.09</v>
      </c>
      <c r="E27" s="99">
        <f t="shared" si="1"/>
        <v>79.09</v>
      </c>
    </row>
    <row r="28" spans="1:5" x14ac:dyDescent="0.25">
      <c r="A28" s="72" t="s">
        <v>179</v>
      </c>
      <c r="B28" s="73" t="s">
        <v>118</v>
      </c>
      <c r="C28" s="92"/>
      <c r="D28" s="98">
        <v>54.69</v>
      </c>
      <c r="E28" s="99">
        <f t="shared" si="1"/>
        <v>54.69</v>
      </c>
    </row>
    <row r="29" spans="1:5" x14ac:dyDescent="0.25">
      <c r="A29" s="72" t="s">
        <v>187</v>
      </c>
      <c r="B29" s="73" t="s">
        <v>229</v>
      </c>
      <c r="C29" s="92"/>
      <c r="D29" s="98">
        <v>127.89</v>
      </c>
      <c r="E29" s="99">
        <f t="shared" si="1"/>
        <v>127.89</v>
      </c>
    </row>
    <row r="30" spans="1:5" ht="18.75" x14ac:dyDescent="0.25">
      <c r="A30" s="74" t="s">
        <v>102</v>
      </c>
      <c r="B30" s="75" t="s">
        <v>188</v>
      </c>
      <c r="C30" s="92"/>
      <c r="D30" s="98"/>
      <c r="E30" s="99"/>
    </row>
    <row r="31" spans="1:5" x14ac:dyDescent="0.25">
      <c r="A31" s="72" t="s">
        <v>90</v>
      </c>
      <c r="B31" s="73" t="s">
        <v>117</v>
      </c>
      <c r="C31" s="92"/>
      <c r="D31" s="98">
        <v>342.46</v>
      </c>
      <c r="E31" s="99">
        <f t="shared" si="1"/>
        <v>342.46</v>
      </c>
    </row>
    <row r="32" spans="1:5" ht="18.75" x14ac:dyDescent="0.3">
      <c r="A32" s="76" t="s">
        <v>103</v>
      </c>
      <c r="B32" s="77" t="s">
        <v>189</v>
      </c>
      <c r="D32" s="101"/>
      <c r="E32" s="99"/>
    </row>
    <row r="33" spans="1:5" x14ac:dyDescent="0.25">
      <c r="A33" s="72" t="s">
        <v>91</v>
      </c>
      <c r="B33" s="73" t="s">
        <v>121</v>
      </c>
      <c r="C33" s="92"/>
      <c r="D33" s="98">
        <v>79.09</v>
      </c>
      <c r="E33" s="99">
        <f t="shared" si="1"/>
        <v>79.09</v>
      </c>
    </row>
    <row r="34" spans="1:5" x14ac:dyDescent="0.25">
      <c r="A34" s="72" t="s">
        <v>181</v>
      </c>
      <c r="B34" s="73" t="s">
        <v>122</v>
      </c>
      <c r="C34" s="92"/>
      <c r="D34" s="98">
        <v>62.82</v>
      </c>
      <c r="E34" s="99">
        <f t="shared" si="1"/>
        <v>62.82</v>
      </c>
    </row>
    <row r="35" spans="1:5" x14ac:dyDescent="0.25">
      <c r="A35" s="72" t="s">
        <v>182</v>
      </c>
      <c r="B35" s="73" t="s">
        <v>123</v>
      </c>
      <c r="C35" s="92"/>
      <c r="D35" s="98">
        <v>79.09</v>
      </c>
      <c r="E35" s="99">
        <f t="shared" si="1"/>
        <v>79.09</v>
      </c>
    </row>
    <row r="36" spans="1:5" x14ac:dyDescent="0.25">
      <c r="A36" s="72" t="s">
        <v>183</v>
      </c>
      <c r="B36" s="73" t="s">
        <v>125</v>
      </c>
      <c r="C36" s="92"/>
      <c r="D36" s="98">
        <v>79.09</v>
      </c>
      <c r="E36" s="99">
        <f t="shared" si="1"/>
        <v>79.09</v>
      </c>
    </row>
    <row r="37" spans="1:5" x14ac:dyDescent="0.25">
      <c r="A37" s="72" t="s">
        <v>190</v>
      </c>
      <c r="B37" s="73" t="s">
        <v>119</v>
      </c>
      <c r="C37" s="92"/>
      <c r="D37" s="98">
        <v>54.69</v>
      </c>
      <c r="E37" s="99">
        <f t="shared" si="1"/>
        <v>54.69</v>
      </c>
    </row>
    <row r="38" spans="1:5" x14ac:dyDescent="0.25">
      <c r="A38" s="72" t="s">
        <v>191</v>
      </c>
      <c r="B38" s="73" t="s">
        <v>142</v>
      </c>
      <c r="C38" s="92"/>
      <c r="D38" s="98">
        <v>103.49</v>
      </c>
      <c r="E38" s="99">
        <f t="shared" si="1"/>
        <v>103.49</v>
      </c>
    </row>
    <row r="39" spans="1:5" x14ac:dyDescent="0.25">
      <c r="A39" s="72" t="s">
        <v>192</v>
      </c>
      <c r="B39" s="73" t="s">
        <v>124</v>
      </c>
      <c r="C39" s="92"/>
      <c r="D39" s="98">
        <v>91.29</v>
      </c>
      <c r="E39" s="99">
        <f t="shared" si="1"/>
        <v>91.29</v>
      </c>
    </row>
    <row r="40" spans="1:5" ht="18.75" x14ac:dyDescent="0.3">
      <c r="A40" s="74" t="s">
        <v>165</v>
      </c>
      <c r="B40" s="78" t="s">
        <v>193</v>
      </c>
      <c r="D40" s="104"/>
      <c r="E40" s="99"/>
    </row>
    <row r="41" spans="1:5" x14ac:dyDescent="0.25">
      <c r="A41" s="72" t="s">
        <v>196</v>
      </c>
      <c r="B41" s="73" t="s">
        <v>127</v>
      </c>
      <c r="C41" s="92"/>
      <c r="D41" s="98">
        <v>127.89</v>
      </c>
      <c r="E41" s="99">
        <f t="shared" si="1"/>
        <v>127.89</v>
      </c>
    </row>
    <row r="42" spans="1:5" x14ac:dyDescent="0.25">
      <c r="A42" s="72" t="s">
        <v>197</v>
      </c>
      <c r="B42" s="73" t="s">
        <v>128</v>
      </c>
      <c r="C42" s="92"/>
      <c r="D42" s="98">
        <v>127.89</v>
      </c>
      <c r="E42" s="99">
        <f t="shared" si="1"/>
        <v>127.89</v>
      </c>
    </row>
    <row r="43" spans="1:5" x14ac:dyDescent="0.25">
      <c r="A43" s="72" t="s">
        <v>198</v>
      </c>
      <c r="B43" s="73" t="s">
        <v>129</v>
      </c>
      <c r="C43" s="92"/>
      <c r="D43" s="98">
        <v>127.89</v>
      </c>
      <c r="E43" s="99">
        <f t="shared" si="1"/>
        <v>127.89</v>
      </c>
    </row>
    <row r="44" spans="1:5" x14ac:dyDescent="0.25">
      <c r="A44" s="72" t="s">
        <v>199</v>
      </c>
      <c r="B44" s="73" t="s">
        <v>130</v>
      </c>
      <c r="C44" s="92"/>
      <c r="D44" s="98">
        <v>103.49</v>
      </c>
      <c r="E44" s="99">
        <f t="shared" si="1"/>
        <v>103.49</v>
      </c>
    </row>
    <row r="45" spans="1:5" x14ac:dyDescent="0.25">
      <c r="A45" s="72" t="s">
        <v>200</v>
      </c>
      <c r="B45" s="73" t="s">
        <v>131</v>
      </c>
      <c r="C45" s="92"/>
      <c r="D45" s="98">
        <v>152.29</v>
      </c>
      <c r="E45" s="99">
        <f t="shared" si="1"/>
        <v>152.29</v>
      </c>
    </row>
    <row r="46" spans="1:5" x14ac:dyDescent="0.25">
      <c r="A46" s="72" t="s">
        <v>201</v>
      </c>
      <c r="B46" s="73" t="s">
        <v>132</v>
      </c>
      <c r="C46" s="92"/>
      <c r="D46" s="98">
        <v>152.29</v>
      </c>
      <c r="E46" s="99">
        <f t="shared" si="1"/>
        <v>152.29</v>
      </c>
    </row>
    <row r="47" spans="1:5" x14ac:dyDescent="0.25">
      <c r="A47" s="72" t="s">
        <v>202</v>
      </c>
      <c r="B47" s="73" t="s">
        <v>133</v>
      </c>
      <c r="C47" s="92"/>
      <c r="D47" s="98">
        <v>152.29</v>
      </c>
      <c r="E47" s="99">
        <f t="shared" si="1"/>
        <v>152.29</v>
      </c>
    </row>
    <row r="48" spans="1:5" x14ac:dyDescent="0.25">
      <c r="A48" s="72" t="s">
        <v>203</v>
      </c>
      <c r="B48" s="73" t="s">
        <v>134</v>
      </c>
      <c r="C48" s="92"/>
      <c r="D48" s="98">
        <v>241.49</v>
      </c>
      <c r="E48" s="99">
        <f t="shared" si="1"/>
        <v>241.49</v>
      </c>
    </row>
    <row r="49" spans="1:5" x14ac:dyDescent="0.25">
      <c r="A49" s="72" t="s">
        <v>204</v>
      </c>
      <c r="B49" s="73" t="s">
        <v>135</v>
      </c>
      <c r="C49" s="92"/>
      <c r="D49" s="98">
        <v>127.89</v>
      </c>
      <c r="E49" s="99">
        <f t="shared" si="1"/>
        <v>127.89</v>
      </c>
    </row>
    <row r="50" spans="1:5" x14ac:dyDescent="0.25">
      <c r="A50" s="72" t="s">
        <v>205</v>
      </c>
      <c r="B50" s="73" t="s">
        <v>136</v>
      </c>
      <c r="C50" s="92"/>
      <c r="D50" s="98">
        <v>127.89</v>
      </c>
      <c r="E50" s="99">
        <f t="shared" si="1"/>
        <v>127.89</v>
      </c>
    </row>
    <row r="51" spans="1:5" x14ac:dyDescent="0.25">
      <c r="A51" s="72" t="s">
        <v>206</v>
      </c>
      <c r="B51" s="73" t="s">
        <v>137</v>
      </c>
      <c r="C51" s="92"/>
      <c r="D51" s="98">
        <v>152.29</v>
      </c>
      <c r="E51" s="99">
        <f t="shared" si="1"/>
        <v>152.29</v>
      </c>
    </row>
    <row r="52" spans="1:5" x14ac:dyDescent="0.25">
      <c r="A52" s="72" t="s">
        <v>207</v>
      </c>
      <c r="B52" s="73" t="s">
        <v>138</v>
      </c>
      <c r="C52" s="92"/>
      <c r="D52" s="98">
        <v>30.29</v>
      </c>
      <c r="E52" s="99">
        <f t="shared" si="1"/>
        <v>30.29</v>
      </c>
    </row>
    <row r="53" spans="1:5" x14ac:dyDescent="0.25">
      <c r="A53" s="72" t="s">
        <v>208</v>
      </c>
      <c r="B53" s="73" t="s">
        <v>139</v>
      </c>
      <c r="C53" s="92"/>
      <c r="D53" s="98">
        <v>21.03</v>
      </c>
      <c r="E53" s="99">
        <f t="shared" si="1"/>
        <v>21.03</v>
      </c>
    </row>
    <row r="54" spans="1:5" ht="31.5" x14ac:dyDescent="0.25">
      <c r="A54" s="72" t="s">
        <v>209</v>
      </c>
      <c r="B54" s="73" t="s">
        <v>194</v>
      </c>
      <c r="C54" s="92"/>
      <c r="D54" s="98">
        <v>275.14999999999998</v>
      </c>
      <c r="E54" s="99">
        <f t="shared" si="1"/>
        <v>275.14999999999998</v>
      </c>
    </row>
    <row r="55" spans="1:5" x14ac:dyDescent="0.25">
      <c r="A55" s="72" t="s">
        <v>210</v>
      </c>
      <c r="B55" s="73" t="s">
        <v>195</v>
      </c>
      <c r="C55" s="92"/>
      <c r="D55" s="98">
        <v>275.14999999999998</v>
      </c>
      <c r="E55" s="99">
        <f t="shared" si="1"/>
        <v>275.14999999999998</v>
      </c>
    </row>
    <row r="56" spans="1:5" ht="19.5" customHeight="1" x14ac:dyDescent="0.25">
      <c r="A56" s="72" t="s">
        <v>211</v>
      </c>
      <c r="B56" s="73" t="s">
        <v>238</v>
      </c>
      <c r="C56" s="92"/>
      <c r="D56" s="98">
        <v>133.59</v>
      </c>
      <c r="E56" s="99">
        <f t="shared" si="1"/>
        <v>133.59</v>
      </c>
    </row>
    <row r="57" spans="1:5" x14ac:dyDescent="0.25">
      <c r="A57" s="72" t="s">
        <v>212</v>
      </c>
      <c r="B57" s="73" t="s">
        <v>143</v>
      </c>
      <c r="C57" s="92"/>
      <c r="D57" s="98">
        <v>176.69</v>
      </c>
      <c r="E57" s="99">
        <f t="shared" si="1"/>
        <v>176.69</v>
      </c>
    </row>
    <row r="58" spans="1:5" x14ac:dyDescent="0.25">
      <c r="A58" s="72" t="s">
        <v>230</v>
      </c>
      <c r="B58" s="73" t="s">
        <v>144</v>
      </c>
      <c r="C58" s="92"/>
      <c r="D58" s="98">
        <v>150.09</v>
      </c>
      <c r="E58" s="99">
        <f t="shared" si="1"/>
        <v>150.09</v>
      </c>
    </row>
    <row r="59" spans="1:5" ht="50.25" customHeight="1" x14ac:dyDescent="0.25">
      <c r="A59" s="72" t="s">
        <v>233</v>
      </c>
      <c r="B59" s="73" t="s">
        <v>231</v>
      </c>
      <c r="C59" s="92"/>
      <c r="D59" s="98">
        <v>136.76</v>
      </c>
      <c r="E59" s="99">
        <f t="shared" si="1"/>
        <v>136.76</v>
      </c>
    </row>
    <row r="60" spans="1:5" ht="36.75" customHeight="1" x14ac:dyDescent="0.25">
      <c r="A60" s="72" t="s">
        <v>265</v>
      </c>
      <c r="B60" s="79" t="s">
        <v>232</v>
      </c>
      <c r="C60" s="92"/>
      <c r="D60" s="105">
        <v>150.65</v>
      </c>
      <c r="E60" s="99">
        <f t="shared" si="1"/>
        <v>150.65</v>
      </c>
    </row>
    <row r="61" spans="1:5" ht="23.25" customHeight="1" x14ac:dyDescent="0.25">
      <c r="A61" s="72" t="s">
        <v>266</v>
      </c>
      <c r="B61" s="73" t="s">
        <v>240</v>
      </c>
      <c r="C61" s="92"/>
      <c r="D61" s="98">
        <v>73.989999999999995</v>
      </c>
      <c r="E61" s="99">
        <f t="shared" si="1"/>
        <v>73.989999999999995</v>
      </c>
    </row>
    <row r="62" spans="1:5" ht="23.25" customHeight="1" x14ac:dyDescent="0.25">
      <c r="A62" s="72" t="s">
        <v>305</v>
      </c>
      <c r="B62" s="73" t="s">
        <v>267</v>
      </c>
      <c r="C62" s="92"/>
      <c r="D62" s="98">
        <v>208.56</v>
      </c>
      <c r="E62" s="99">
        <f t="shared" si="1"/>
        <v>208.56</v>
      </c>
    </row>
    <row r="63" spans="1:5" ht="23.25" customHeight="1" x14ac:dyDescent="0.25">
      <c r="A63" s="72" t="s">
        <v>306</v>
      </c>
      <c r="B63" s="114" t="s">
        <v>301</v>
      </c>
      <c r="C63" s="92"/>
      <c r="D63" s="98">
        <v>113.78</v>
      </c>
      <c r="E63" s="99">
        <f t="shared" si="1"/>
        <v>113.78</v>
      </c>
    </row>
    <row r="64" spans="1:5" ht="23.25" customHeight="1" x14ac:dyDescent="0.25">
      <c r="A64" s="72" t="s">
        <v>307</v>
      </c>
      <c r="B64" s="114" t="s">
        <v>302</v>
      </c>
      <c r="C64" s="92"/>
      <c r="D64" s="98">
        <v>113.78</v>
      </c>
      <c r="E64" s="99">
        <f t="shared" si="1"/>
        <v>113.78</v>
      </c>
    </row>
    <row r="65" spans="1:6" ht="23.25" customHeight="1" x14ac:dyDescent="0.25">
      <c r="A65" s="72" t="s">
        <v>308</v>
      </c>
      <c r="B65" s="114" t="s">
        <v>303</v>
      </c>
      <c r="C65" s="92"/>
      <c r="D65" s="98">
        <v>113.78</v>
      </c>
      <c r="E65" s="99">
        <f t="shared" si="1"/>
        <v>113.78</v>
      </c>
    </row>
    <row r="66" spans="1:6" ht="23.25" customHeight="1" x14ac:dyDescent="0.25">
      <c r="A66" s="72" t="s">
        <v>369</v>
      </c>
      <c r="B66" s="114" t="s">
        <v>304</v>
      </c>
      <c r="C66" s="92"/>
      <c r="D66" s="98">
        <v>113.78</v>
      </c>
      <c r="E66" s="99">
        <f t="shared" si="1"/>
        <v>113.78</v>
      </c>
    </row>
    <row r="67" spans="1:6" ht="23.25" customHeight="1" x14ac:dyDescent="0.25">
      <c r="A67" s="72" t="s">
        <v>371</v>
      </c>
      <c r="B67" s="114" t="s">
        <v>370</v>
      </c>
      <c r="C67" s="92"/>
      <c r="D67" s="98">
        <v>186.86</v>
      </c>
      <c r="E67" s="99">
        <f t="shared" si="1"/>
        <v>186.86</v>
      </c>
    </row>
    <row r="68" spans="1:6" ht="36" customHeight="1" x14ac:dyDescent="0.25">
      <c r="A68" s="72" t="s">
        <v>375</v>
      </c>
      <c r="B68" s="114" t="s">
        <v>376</v>
      </c>
      <c r="C68" s="92"/>
      <c r="D68" s="98">
        <v>933.89</v>
      </c>
      <c r="E68" s="99">
        <f t="shared" si="1"/>
        <v>933.89</v>
      </c>
    </row>
    <row r="69" spans="1:6" ht="25.5" customHeight="1" x14ac:dyDescent="0.3">
      <c r="A69" s="72" t="s">
        <v>172</v>
      </c>
      <c r="B69" s="78" t="s">
        <v>213</v>
      </c>
      <c r="C69" s="92"/>
      <c r="D69" s="98"/>
      <c r="E69" s="99"/>
    </row>
    <row r="70" spans="1:6" x14ac:dyDescent="0.25">
      <c r="A70" s="72" t="s">
        <v>214</v>
      </c>
      <c r="B70" s="73" t="s">
        <v>126</v>
      </c>
      <c r="C70" s="92"/>
      <c r="D70" s="98">
        <v>42.49</v>
      </c>
      <c r="E70" s="99">
        <f t="shared" ref="E70:E72" si="2">C70+D70</f>
        <v>42.49</v>
      </c>
    </row>
    <row r="71" spans="1:6" x14ac:dyDescent="0.25">
      <c r="A71" s="72" t="s">
        <v>215</v>
      </c>
      <c r="B71" s="73" t="s">
        <v>140</v>
      </c>
      <c r="C71" s="92"/>
      <c r="D71" s="98">
        <v>152.29</v>
      </c>
      <c r="E71" s="99">
        <f t="shared" si="2"/>
        <v>152.29</v>
      </c>
    </row>
    <row r="72" spans="1:6" x14ac:dyDescent="0.25">
      <c r="A72" s="72" t="s">
        <v>216</v>
      </c>
      <c r="B72" s="73" t="s">
        <v>141</v>
      </c>
      <c r="C72" s="92"/>
      <c r="D72" s="98">
        <v>152.29</v>
      </c>
      <c r="E72" s="99">
        <f t="shared" si="2"/>
        <v>152.29</v>
      </c>
    </row>
    <row r="73" spans="1:6" x14ac:dyDescent="0.25">
      <c r="A73" s="70"/>
      <c r="B73" s="200" t="s">
        <v>217</v>
      </c>
      <c r="C73" s="201"/>
      <c r="D73" s="201"/>
      <c r="E73" s="201"/>
    </row>
    <row r="74" spans="1:6" x14ac:dyDescent="0.25">
      <c r="A74" s="72">
        <v>1</v>
      </c>
      <c r="B74" s="73" t="s">
        <v>145</v>
      </c>
      <c r="C74" s="92"/>
      <c r="D74" s="98">
        <v>79.989999999999995</v>
      </c>
      <c r="E74" s="99">
        <f t="shared" ref="E74:E95" si="3">C74+D74</f>
        <v>79.989999999999995</v>
      </c>
      <c r="F74" s="98"/>
    </row>
    <row r="75" spans="1:6" x14ac:dyDescent="0.25">
      <c r="A75" s="72">
        <v>2</v>
      </c>
      <c r="B75" s="73" t="s">
        <v>146</v>
      </c>
      <c r="C75" s="92"/>
      <c r="D75" s="98">
        <v>157.13999999999999</v>
      </c>
      <c r="E75" s="99">
        <f t="shared" si="3"/>
        <v>157.13999999999999</v>
      </c>
      <c r="F75" s="98"/>
    </row>
    <row r="76" spans="1:6" x14ac:dyDescent="0.25">
      <c r="A76" s="72">
        <v>3</v>
      </c>
      <c r="B76" s="73" t="s">
        <v>147</v>
      </c>
      <c r="C76" s="92"/>
      <c r="D76" s="98">
        <v>311.43</v>
      </c>
      <c r="E76" s="99">
        <f t="shared" si="3"/>
        <v>311.43</v>
      </c>
      <c r="F76" s="98"/>
    </row>
    <row r="77" spans="1:6" x14ac:dyDescent="0.25">
      <c r="A77" s="72">
        <v>4</v>
      </c>
      <c r="B77" s="73" t="s">
        <v>148</v>
      </c>
      <c r="C77" s="92"/>
      <c r="D77" s="98">
        <v>114.26</v>
      </c>
      <c r="E77" s="99">
        <f t="shared" si="3"/>
        <v>114.26</v>
      </c>
      <c r="F77" s="98"/>
    </row>
    <row r="78" spans="1:6" x14ac:dyDescent="0.25">
      <c r="A78" s="72">
        <v>5</v>
      </c>
      <c r="B78" s="73" t="s">
        <v>149</v>
      </c>
      <c r="C78" s="92"/>
      <c r="D78" s="98">
        <v>1200.02</v>
      </c>
      <c r="E78" s="99">
        <f t="shared" si="3"/>
        <v>1200.02</v>
      </c>
      <c r="F78" s="98"/>
    </row>
    <row r="79" spans="1:6" x14ac:dyDescent="0.25">
      <c r="A79" s="72">
        <v>6</v>
      </c>
      <c r="B79" s="73" t="s">
        <v>150</v>
      </c>
      <c r="C79" s="92"/>
      <c r="D79" s="98">
        <v>1002.82</v>
      </c>
      <c r="E79" s="99">
        <f t="shared" si="3"/>
        <v>1002.82</v>
      </c>
      <c r="F79" s="98"/>
    </row>
    <row r="80" spans="1:6" x14ac:dyDescent="0.25">
      <c r="A80" s="72">
        <v>7</v>
      </c>
      <c r="B80" s="73" t="s">
        <v>151</v>
      </c>
      <c r="C80" s="92"/>
      <c r="D80" s="98">
        <v>805.66</v>
      </c>
      <c r="E80" s="99">
        <f t="shared" si="3"/>
        <v>805.66</v>
      </c>
      <c r="F80" s="98"/>
    </row>
    <row r="81" spans="1:6" x14ac:dyDescent="0.25">
      <c r="A81" s="72">
        <v>8</v>
      </c>
      <c r="B81" s="73" t="s">
        <v>152</v>
      </c>
      <c r="C81" s="92"/>
      <c r="D81" s="98">
        <v>608.44000000000005</v>
      </c>
      <c r="E81" s="99">
        <f t="shared" si="3"/>
        <v>608.44000000000005</v>
      </c>
      <c r="F81" s="98"/>
    </row>
    <row r="82" spans="1:6" x14ac:dyDescent="0.25">
      <c r="A82" s="72">
        <v>9</v>
      </c>
      <c r="B82" s="73" t="s">
        <v>310</v>
      </c>
      <c r="C82" s="92"/>
      <c r="D82" s="98">
        <v>546.66</v>
      </c>
      <c r="E82" s="99">
        <f t="shared" si="3"/>
        <v>546.66</v>
      </c>
      <c r="F82" s="98"/>
    </row>
    <row r="83" spans="1:6" x14ac:dyDescent="0.25">
      <c r="A83" s="72">
        <v>10</v>
      </c>
      <c r="B83" s="73" t="s">
        <v>311</v>
      </c>
      <c r="C83" s="92"/>
      <c r="D83" s="98">
        <v>470.17</v>
      </c>
      <c r="E83" s="99">
        <f t="shared" si="3"/>
        <v>470.17</v>
      </c>
      <c r="F83" s="98"/>
    </row>
    <row r="84" spans="1:6" x14ac:dyDescent="0.25">
      <c r="A84" s="72">
        <v>11</v>
      </c>
      <c r="B84" s="73" t="s">
        <v>312</v>
      </c>
      <c r="C84" s="92"/>
      <c r="D84" s="98">
        <v>317.19</v>
      </c>
      <c r="E84" s="99">
        <f t="shared" si="3"/>
        <v>317.19</v>
      </c>
      <c r="F84" s="98"/>
    </row>
    <row r="85" spans="1:6" x14ac:dyDescent="0.25">
      <c r="A85" s="72">
        <v>12</v>
      </c>
      <c r="B85" s="73" t="s">
        <v>313</v>
      </c>
      <c r="C85" s="92"/>
      <c r="D85" s="98">
        <v>317.19</v>
      </c>
      <c r="E85" s="99">
        <f t="shared" si="3"/>
        <v>317.19</v>
      </c>
      <c r="F85" s="98"/>
    </row>
    <row r="86" spans="1:6" x14ac:dyDescent="0.25">
      <c r="A86" s="72">
        <v>13</v>
      </c>
      <c r="B86" s="73" t="s">
        <v>314</v>
      </c>
      <c r="C86" s="92"/>
      <c r="D86" s="98">
        <v>470.17</v>
      </c>
      <c r="E86" s="99">
        <f t="shared" si="3"/>
        <v>470.17</v>
      </c>
      <c r="F86" s="98"/>
    </row>
    <row r="87" spans="1:6" x14ac:dyDescent="0.25">
      <c r="A87" s="72">
        <v>14</v>
      </c>
      <c r="B87" s="73" t="s">
        <v>315</v>
      </c>
      <c r="C87" s="92"/>
      <c r="D87" s="98">
        <v>776.11</v>
      </c>
      <c r="E87" s="99">
        <f t="shared" si="3"/>
        <v>776.11</v>
      </c>
      <c r="F87" s="98"/>
    </row>
    <row r="88" spans="1:6" x14ac:dyDescent="0.25">
      <c r="A88" s="72">
        <v>15</v>
      </c>
      <c r="B88" s="73" t="s">
        <v>153</v>
      </c>
      <c r="C88" s="92"/>
      <c r="D88" s="98">
        <v>231.46</v>
      </c>
      <c r="E88" s="99">
        <f t="shared" si="3"/>
        <v>231.46</v>
      </c>
      <c r="F88" s="98"/>
    </row>
    <row r="89" spans="1:6" ht="18.75" x14ac:dyDescent="0.25">
      <c r="A89" s="72">
        <v>16</v>
      </c>
      <c r="B89" s="73" t="s">
        <v>154</v>
      </c>
      <c r="C89" s="177">
        <v>116.5</v>
      </c>
      <c r="D89" s="98">
        <v>60.2</v>
      </c>
      <c r="E89" s="99">
        <f t="shared" si="3"/>
        <v>176.7</v>
      </c>
      <c r="F89" s="98"/>
    </row>
    <row r="90" spans="1:6" ht="18.75" x14ac:dyDescent="0.25">
      <c r="A90" s="72">
        <f>A89+1</f>
        <v>17</v>
      </c>
      <c r="B90" s="73" t="s">
        <v>316</v>
      </c>
      <c r="C90" s="177">
        <v>116.75</v>
      </c>
      <c r="D90" s="98">
        <v>91.81</v>
      </c>
      <c r="E90" s="99">
        <f t="shared" si="3"/>
        <v>208.56</v>
      </c>
      <c r="F90" s="98"/>
    </row>
    <row r="91" spans="1:6" x14ac:dyDescent="0.25">
      <c r="A91" s="72">
        <f t="shared" ref="A91:A95" si="4">A90+1</f>
        <v>18</v>
      </c>
      <c r="B91" s="73" t="s">
        <v>155</v>
      </c>
      <c r="C91" s="92"/>
      <c r="D91" s="98">
        <v>114.26</v>
      </c>
      <c r="E91" s="99">
        <f t="shared" si="3"/>
        <v>114.26</v>
      </c>
      <c r="F91" s="98"/>
    </row>
    <row r="92" spans="1:6" x14ac:dyDescent="0.25">
      <c r="A92" s="72">
        <f t="shared" si="4"/>
        <v>19</v>
      </c>
      <c r="B92" s="73" t="s">
        <v>156</v>
      </c>
      <c r="C92" s="92"/>
      <c r="D92" s="98">
        <v>308.61</v>
      </c>
      <c r="E92" s="99">
        <f t="shared" si="3"/>
        <v>308.61</v>
      </c>
      <c r="F92" s="98"/>
    </row>
    <row r="93" spans="1:6" x14ac:dyDescent="0.25">
      <c r="A93" s="72">
        <f t="shared" si="4"/>
        <v>20</v>
      </c>
      <c r="B93" s="73" t="s">
        <v>157</v>
      </c>
      <c r="C93" s="92"/>
      <c r="D93" s="98">
        <v>308.61</v>
      </c>
      <c r="E93" s="99">
        <f t="shared" si="3"/>
        <v>308.61</v>
      </c>
      <c r="F93" s="98"/>
    </row>
    <row r="94" spans="1:6" x14ac:dyDescent="0.25">
      <c r="A94" s="72">
        <f t="shared" si="4"/>
        <v>21</v>
      </c>
      <c r="B94" s="73" t="s">
        <v>158</v>
      </c>
      <c r="C94" s="92"/>
      <c r="D94" s="98">
        <v>259.04000000000002</v>
      </c>
      <c r="E94" s="99">
        <f t="shared" si="3"/>
        <v>259.04000000000002</v>
      </c>
      <c r="F94" s="98"/>
    </row>
    <row r="95" spans="1:6" x14ac:dyDescent="0.25">
      <c r="A95" s="72">
        <f t="shared" si="4"/>
        <v>22</v>
      </c>
      <c r="B95" s="73" t="s">
        <v>159</v>
      </c>
      <c r="C95" s="92"/>
      <c r="D95" s="98">
        <v>800.03</v>
      </c>
      <c r="E95" s="99">
        <f t="shared" si="3"/>
        <v>800.03</v>
      </c>
      <c r="F95" s="98"/>
    </row>
    <row r="96" spans="1:6" ht="18" customHeight="1" x14ac:dyDescent="0.25">
      <c r="A96" s="70"/>
      <c r="B96" s="186" t="s">
        <v>227</v>
      </c>
      <c r="C96" s="194"/>
      <c r="D96" s="194"/>
      <c r="E96" s="194"/>
    </row>
    <row r="97" spans="1:5" x14ac:dyDescent="0.25">
      <c r="A97" s="72" t="s">
        <v>101</v>
      </c>
      <c r="B97" s="73" t="s">
        <v>160</v>
      </c>
      <c r="C97" s="92"/>
      <c r="D97" s="98">
        <v>27.13</v>
      </c>
      <c r="E97" s="99">
        <f t="shared" ref="E97:E118" si="5">C97+D97</f>
        <v>27.13</v>
      </c>
    </row>
    <row r="98" spans="1:5" x14ac:dyDescent="0.25">
      <c r="A98" s="72" t="s">
        <v>102</v>
      </c>
      <c r="B98" s="73" t="s">
        <v>161</v>
      </c>
      <c r="C98" s="92"/>
      <c r="D98" s="98">
        <v>75.5</v>
      </c>
      <c r="E98" s="99">
        <f t="shared" si="5"/>
        <v>75.5</v>
      </c>
    </row>
    <row r="99" spans="1:5" ht="37.5" customHeight="1" x14ac:dyDescent="0.25">
      <c r="A99" s="72" t="s">
        <v>103</v>
      </c>
      <c r="B99" s="73" t="s">
        <v>269</v>
      </c>
      <c r="C99" s="92"/>
      <c r="D99" s="98">
        <v>91.35</v>
      </c>
      <c r="E99" s="99">
        <f t="shared" si="5"/>
        <v>91.35</v>
      </c>
    </row>
    <row r="100" spans="1:5" x14ac:dyDescent="0.25">
      <c r="A100" s="72" t="s">
        <v>165</v>
      </c>
      <c r="B100" s="73" t="s">
        <v>295</v>
      </c>
      <c r="C100" s="95"/>
      <c r="D100" s="98">
        <v>156.18</v>
      </c>
      <c r="E100" s="99">
        <f t="shared" si="5"/>
        <v>156.18</v>
      </c>
    </row>
    <row r="101" spans="1:5" x14ac:dyDescent="0.25">
      <c r="A101" s="72" t="s">
        <v>172</v>
      </c>
      <c r="B101" s="73" t="s">
        <v>270</v>
      </c>
      <c r="C101" s="92"/>
      <c r="D101" s="98">
        <v>26.7</v>
      </c>
      <c r="E101" s="99">
        <f t="shared" si="5"/>
        <v>26.7</v>
      </c>
    </row>
    <row r="102" spans="1:5" x14ac:dyDescent="0.25">
      <c r="A102" s="72" t="s">
        <v>173</v>
      </c>
      <c r="B102" s="73" t="s">
        <v>285</v>
      </c>
      <c r="C102" s="92"/>
      <c r="D102" s="98">
        <v>21.08</v>
      </c>
      <c r="E102" s="99">
        <f t="shared" si="5"/>
        <v>21.08</v>
      </c>
    </row>
    <row r="103" spans="1:5" x14ac:dyDescent="0.25">
      <c r="A103" s="72" t="s">
        <v>174</v>
      </c>
      <c r="B103" s="73" t="s">
        <v>162</v>
      </c>
      <c r="C103" s="92"/>
      <c r="D103" s="98">
        <v>98.7</v>
      </c>
      <c r="E103" s="99">
        <f t="shared" si="5"/>
        <v>98.7</v>
      </c>
    </row>
    <row r="104" spans="1:5" ht="21.75" customHeight="1" x14ac:dyDescent="0.25">
      <c r="A104" s="72" t="s">
        <v>218</v>
      </c>
      <c r="B104" s="73" t="s">
        <v>168</v>
      </c>
      <c r="C104" s="92"/>
      <c r="D104" s="98">
        <v>49.27</v>
      </c>
      <c r="E104" s="99">
        <f t="shared" si="5"/>
        <v>49.27</v>
      </c>
    </row>
    <row r="105" spans="1:5" x14ac:dyDescent="0.25">
      <c r="A105" s="72" t="s">
        <v>219</v>
      </c>
      <c r="B105" s="73" t="s">
        <v>271</v>
      </c>
      <c r="C105" s="92"/>
      <c r="D105" s="105">
        <v>32.32</v>
      </c>
      <c r="E105" s="99">
        <f t="shared" si="5"/>
        <v>32.32</v>
      </c>
    </row>
    <row r="106" spans="1:5" x14ac:dyDescent="0.25">
      <c r="A106" s="72" t="s">
        <v>220</v>
      </c>
      <c r="B106" s="73" t="s">
        <v>272</v>
      </c>
      <c r="C106" s="92"/>
      <c r="D106" s="105">
        <v>49.19</v>
      </c>
      <c r="E106" s="99">
        <f t="shared" si="5"/>
        <v>49.19</v>
      </c>
    </row>
    <row r="107" spans="1:5" x14ac:dyDescent="0.25">
      <c r="A107" s="72" t="s">
        <v>221</v>
      </c>
      <c r="B107" s="73" t="s">
        <v>273</v>
      </c>
      <c r="C107" s="92"/>
      <c r="D107" s="105">
        <v>57.62</v>
      </c>
      <c r="E107" s="99">
        <f t="shared" si="5"/>
        <v>57.62</v>
      </c>
    </row>
    <row r="108" spans="1:5" x14ac:dyDescent="0.25">
      <c r="A108" s="72" t="s">
        <v>222</v>
      </c>
      <c r="B108" s="73" t="s">
        <v>274</v>
      </c>
      <c r="C108" s="92"/>
      <c r="D108" s="105">
        <v>32.32</v>
      </c>
      <c r="E108" s="99">
        <f t="shared" si="5"/>
        <v>32.32</v>
      </c>
    </row>
    <row r="109" spans="1:5" x14ac:dyDescent="0.25">
      <c r="A109" s="72" t="s">
        <v>223</v>
      </c>
      <c r="B109" s="73" t="s">
        <v>275</v>
      </c>
      <c r="C109" s="92"/>
      <c r="D109" s="105">
        <v>71.680000000000007</v>
      </c>
      <c r="E109" s="99">
        <f t="shared" si="5"/>
        <v>71.680000000000007</v>
      </c>
    </row>
    <row r="110" spans="1:5" x14ac:dyDescent="0.25">
      <c r="A110" s="72" t="s">
        <v>224</v>
      </c>
      <c r="B110" s="73" t="s">
        <v>276</v>
      </c>
      <c r="C110" s="92"/>
      <c r="D110" s="105">
        <v>32.32</v>
      </c>
      <c r="E110" s="99">
        <f t="shared" si="5"/>
        <v>32.32</v>
      </c>
    </row>
    <row r="111" spans="1:5" x14ac:dyDescent="0.25">
      <c r="A111" s="72" t="s">
        <v>225</v>
      </c>
      <c r="B111" s="73" t="s">
        <v>277</v>
      </c>
      <c r="C111" s="92"/>
      <c r="D111" s="105">
        <v>26.7</v>
      </c>
      <c r="E111" s="99">
        <f t="shared" si="5"/>
        <v>26.7</v>
      </c>
    </row>
    <row r="112" spans="1:5" ht="36" customHeight="1" x14ac:dyDescent="0.25">
      <c r="A112" s="72" t="s">
        <v>262</v>
      </c>
      <c r="B112" s="73" t="s">
        <v>278</v>
      </c>
      <c r="C112" s="92"/>
      <c r="D112" s="105">
        <v>49.19</v>
      </c>
      <c r="E112" s="99">
        <f t="shared" si="5"/>
        <v>49.19</v>
      </c>
    </row>
    <row r="113" spans="1:5" ht="33.75" customHeight="1" x14ac:dyDescent="0.25">
      <c r="A113" s="72" t="s">
        <v>263</v>
      </c>
      <c r="B113" s="73" t="s">
        <v>279</v>
      </c>
      <c r="C113" s="92"/>
      <c r="D113" s="105">
        <v>46.38</v>
      </c>
      <c r="E113" s="99">
        <f t="shared" si="5"/>
        <v>46.38</v>
      </c>
    </row>
    <row r="114" spans="1:5" x14ac:dyDescent="0.25">
      <c r="A114" s="72" t="s">
        <v>264</v>
      </c>
      <c r="B114" s="73" t="s">
        <v>280</v>
      </c>
      <c r="C114" s="92"/>
      <c r="D114" s="105">
        <v>60.43</v>
      </c>
      <c r="E114" s="99">
        <f t="shared" si="5"/>
        <v>60.43</v>
      </c>
    </row>
    <row r="115" spans="1:5" x14ac:dyDescent="0.25">
      <c r="A115" s="72" t="s">
        <v>287</v>
      </c>
      <c r="B115" s="73" t="s">
        <v>281</v>
      </c>
      <c r="C115" s="92"/>
      <c r="D115" s="105">
        <v>56.22</v>
      </c>
      <c r="E115" s="99">
        <f t="shared" si="5"/>
        <v>56.22</v>
      </c>
    </row>
    <row r="116" spans="1:5" x14ac:dyDescent="0.25">
      <c r="A116" s="72" t="s">
        <v>288</v>
      </c>
      <c r="B116" s="73" t="s">
        <v>286</v>
      </c>
      <c r="C116" s="92"/>
      <c r="D116" s="105">
        <v>15.46</v>
      </c>
      <c r="E116" s="99">
        <f t="shared" si="5"/>
        <v>15.46</v>
      </c>
    </row>
    <row r="117" spans="1:5" x14ac:dyDescent="0.25">
      <c r="A117" s="72" t="s">
        <v>289</v>
      </c>
      <c r="B117" s="73" t="s">
        <v>282</v>
      </c>
      <c r="C117" s="92"/>
      <c r="D117" s="105">
        <v>9.84</v>
      </c>
      <c r="E117" s="99">
        <f t="shared" si="5"/>
        <v>9.84</v>
      </c>
    </row>
    <row r="118" spans="1:5" x14ac:dyDescent="0.25">
      <c r="A118" s="72" t="s">
        <v>290</v>
      </c>
      <c r="B118" s="73" t="s">
        <v>283</v>
      </c>
      <c r="C118" s="92"/>
      <c r="D118" s="105">
        <v>26.7</v>
      </c>
      <c r="E118" s="99">
        <f t="shared" si="5"/>
        <v>26.7</v>
      </c>
    </row>
    <row r="119" spans="1:5" ht="16.5" customHeight="1" x14ac:dyDescent="0.25">
      <c r="A119" s="72" t="s">
        <v>373</v>
      </c>
      <c r="B119" s="73" t="s">
        <v>374</v>
      </c>
      <c r="C119" s="92"/>
      <c r="D119" s="105">
        <v>251.29</v>
      </c>
      <c r="E119" s="99">
        <f t="shared" ref="E119:E120" si="6">C119+D119</f>
        <v>251.29</v>
      </c>
    </row>
    <row r="120" spans="1:5" ht="16.5" customHeight="1" x14ac:dyDescent="0.25">
      <c r="A120" s="72" t="s">
        <v>482</v>
      </c>
      <c r="B120" s="172" t="s">
        <v>481</v>
      </c>
      <c r="C120" s="173"/>
      <c r="D120" s="174">
        <v>464.2</v>
      </c>
      <c r="E120" s="175">
        <f t="shared" si="6"/>
        <v>464.2</v>
      </c>
    </row>
    <row r="121" spans="1:5" ht="18.75" x14ac:dyDescent="0.25">
      <c r="A121" s="69"/>
      <c r="B121" s="186" t="s">
        <v>291</v>
      </c>
      <c r="C121" s="187"/>
      <c r="D121" s="187"/>
      <c r="E121" s="188"/>
    </row>
    <row r="122" spans="1:5" ht="15.75" customHeight="1" x14ac:dyDescent="0.25">
      <c r="A122" s="176" t="s">
        <v>90</v>
      </c>
      <c r="B122" s="114" t="s">
        <v>483</v>
      </c>
      <c r="C122" s="91"/>
      <c r="D122" s="98">
        <v>177.8</v>
      </c>
      <c r="E122" s="99">
        <f t="shared" ref="E122:E126" si="7">C122+D122</f>
        <v>177.8</v>
      </c>
    </row>
    <row r="123" spans="1:5" ht="16.5" customHeight="1" x14ac:dyDescent="0.25">
      <c r="A123" s="176" t="s">
        <v>184</v>
      </c>
      <c r="B123" s="114" t="s">
        <v>484</v>
      </c>
      <c r="C123" s="91"/>
      <c r="D123" s="98">
        <v>232.72</v>
      </c>
      <c r="E123" s="99">
        <f t="shared" si="7"/>
        <v>232.72</v>
      </c>
    </row>
    <row r="124" spans="1:5" ht="18.75" x14ac:dyDescent="0.25">
      <c r="A124" s="176" t="s">
        <v>292</v>
      </c>
      <c r="B124" s="114" t="s">
        <v>485</v>
      </c>
      <c r="C124" s="112"/>
      <c r="D124" s="105">
        <v>260.18</v>
      </c>
      <c r="E124" s="99">
        <f t="shared" si="7"/>
        <v>260.18</v>
      </c>
    </row>
    <row r="125" spans="1:5" ht="18.75" x14ac:dyDescent="0.25">
      <c r="A125" s="176" t="s">
        <v>293</v>
      </c>
      <c r="B125" s="114" t="s">
        <v>486</v>
      </c>
      <c r="C125" s="112"/>
      <c r="D125" s="105">
        <v>342.56</v>
      </c>
      <c r="E125" s="99">
        <f t="shared" si="7"/>
        <v>342.56</v>
      </c>
    </row>
    <row r="126" spans="1:5" ht="26.25" customHeight="1" x14ac:dyDescent="0.25">
      <c r="A126" s="176" t="s">
        <v>317</v>
      </c>
      <c r="B126" s="111" t="s">
        <v>309</v>
      </c>
      <c r="C126" s="112"/>
      <c r="D126" s="105">
        <v>748.72</v>
      </c>
      <c r="E126" s="99">
        <f t="shared" si="7"/>
        <v>748.72</v>
      </c>
    </row>
    <row r="127" spans="1:5" x14ac:dyDescent="0.25">
      <c r="A127" s="72"/>
      <c r="B127" s="189" t="s">
        <v>226</v>
      </c>
      <c r="C127" s="190"/>
      <c r="D127" s="190"/>
      <c r="E127" s="190"/>
    </row>
    <row r="128" spans="1:5" x14ac:dyDescent="0.25">
      <c r="A128" s="67">
        <v>1</v>
      </c>
      <c r="B128" s="73" t="s">
        <v>169</v>
      </c>
      <c r="C128" s="92"/>
      <c r="D128" s="98">
        <v>50.81</v>
      </c>
      <c r="E128" s="99">
        <f t="shared" ref="E128:E187" si="8">C128+D128</f>
        <v>50.81</v>
      </c>
    </row>
    <row r="129" spans="1:5" ht="37.5" x14ac:dyDescent="0.25">
      <c r="A129" s="119">
        <f>A128+1</f>
        <v>2</v>
      </c>
      <c r="B129" s="116" t="s">
        <v>319</v>
      </c>
      <c r="C129" s="92"/>
      <c r="D129" s="98">
        <v>86.61</v>
      </c>
      <c r="E129" s="99">
        <f t="shared" si="8"/>
        <v>86.61</v>
      </c>
    </row>
    <row r="130" spans="1:5" ht="37.5" x14ac:dyDescent="0.25">
      <c r="A130" s="119">
        <f t="shared" ref="A130:A150" si="9">A129+1</f>
        <v>3</v>
      </c>
      <c r="B130" s="116" t="s">
        <v>320</v>
      </c>
      <c r="C130" s="92"/>
      <c r="D130" s="98">
        <v>86.61</v>
      </c>
      <c r="E130" s="99">
        <f t="shared" si="8"/>
        <v>86.61</v>
      </c>
    </row>
    <row r="131" spans="1:5" ht="37.5" x14ac:dyDescent="0.25">
      <c r="A131" s="119">
        <f t="shared" si="9"/>
        <v>4</v>
      </c>
      <c r="B131" s="116" t="s">
        <v>321</v>
      </c>
      <c r="C131" s="92"/>
      <c r="D131" s="98">
        <v>56.19</v>
      </c>
      <c r="E131" s="99">
        <f t="shared" si="8"/>
        <v>56.19</v>
      </c>
    </row>
    <row r="132" spans="1:5" ht="37.5" x14ac:dyDescent="0.25">
      <c r="A132" s="119">
        <f t="shared" si="9"/>
        <v>5</v>
      </c>
      <c r="B132" s="116" t="s">
        <v>322</v>
      </c>
      <c r="C132" s="92"/>
      <c r="D132" s="98">
        <v>56.19</v>
      </c>
      <c r="E132" s="99">
        <f t="shared" si="8"/>
        <v>56.19</v>
      </c>
    </row>
    <row r="133" spans="1:5" ht="15.75" customHeight="1" x14ac:dyDescent="0.25">
      <c r="A133" s="119">
        <f t="shared" si="9"/>
        <v>6</v>
      </c>
      <c r="B133" s="116" t="s">
        <v>323</v>
      </c>
      <c r="C133" s="92"/>
      <c r="D133" s="98">
        <v>31.6</v>
      </c>
      <c r="E133" s="99">
        <f t="shared" si="8"/>
        <v>31.6</v>
      </c>
    </row>
    <row r="134" spans="1:5" ht="15.75" customHeight="1" x14ac:dyDescent="0.25">
      <c r="A134" s="119">
        <f t="shared" si="9"/>
        <v>7</v>
      </c>
      <c r="B134" s="73" t="s">
        <v>324</v>
      </c>
      <c r="C134" s="92"/>
      <c r="D134" s="98">
        <v>101.62</v>
      </c>
      <c r="E134" s="99">
        <f t="shared" si="8"/>
        <v>101.62</v>
      </c>
    </row>
    <row r="135" spans="1:5" x14ac:dyDescent="0.25">
      <c r="A135" s="119">
        <f t="shared" si="9"/>
        <v>8</v>
      </c>
      <c r="B135" s="73" t="s">
        <v>325</v>
      </c>
      <c r="C135" s="92"/>
      <c r="D135" s="98">
        <v>13.02</v>
      </c>
      <c r="E135" s="99">
        <f t="shared" si="8"/>
        <v>13.02</v>
      </c>
    </row>
    <row r="136" spans="1:5" x14ac:dyDescent="0.25">
      <c r="A136" s="119">
        <f t="shared" si="9"/>
        <v>9</v>
      </c>
      <c r="B136" s="73" t="s">
        <v>326</v>
      </c>
      <c r="C136" s="92"/>
      <c r="D136" s="98">
        <v>64.5</v>
      </c>
      <c r="E136" s="99">
        <f t="shared" si="8"/>
        <v>64.5</v>
      </c>
    </row>
    <row r="137" spans="1:5" x14ac:dyDescent="0.25">
      <c r="A137" s="119">
        <f t="shared" si="9"/>
        <v>10</v>
      </c>
      <c r="B137" s="73" t="s">
        <v>327</v>
      </c>
      <c r="C137" s="92"/>
      <c r="D137" s="98">
        <v>62.59</v>
      </c>
      <c r="E137" s="99">
        <f t="shared" si="8"/>
        <v>62.59</v>
      </c>
    </row>
    <row r="138" spans="1:5" x14ac:dyDescent="0.25">
      <c r="A138" s="119">
        <f t="shared" si="9"/>
        <v>11</v>
      </c>
      <c r="B138" s="73" t="s">
        <v>328</v>
      </c>
      <c r="C138" s="92"/>
      <c r="D138" s="98">
        <v>114.07</v>
      </c>
      <c r="E138" s="99">
        <f t="shared" si="8"/>
        <v>114.07</v>
      </c>
    </row>
    <row r="139" spans="1:5" x14ac:dyDescent="0.25">
      <c r="A139" s="119">
        <f t="shared" si="9"/>
        <v>12</v>
      </c>
      <c r="B139" s="73" t="s">
        <v>329</v>
      </c>
      <c r="C139" s="92"/>
      <c r="D139" s="98">
        <v>18.22</v>
      </c>
      <c r="E139" s="99">
        <f t="shared" si="8"/>
        <v>18.22</v>
      </c>
    </row>
    <row r="140" spans="1:5" x14ac:dyDescent="0.25">
      <c r="A140" s="119">
        <f t="shared" si="9"/>
        <v>13</v>
      </c>
      <c r="B140" s="73" t="s">
        <v>330</v>
      </c>
      <c r="C140" s="92"/>
      <c r="D140" s="98">
        <v>82.57</v>
      </c>
      <c r="E140" s="99">
        <f t="shared" si="8"/>
        <v>82.57</v>
      </c>
    </row>
    <row r="141" spans="1:5" x14ac:dyDescent="0.25">
      <c r="A141" s="119">
        <f t="shared" si="9"/>
        <v>14</v>
      </c>
      <c r="B141" s="73" t="s">
        <v>164</v>
      </c>
      <c r="C141" s="92"/>
      <c r="D141" s="98">
        <v>49.32</v>
      </c>
      <c r="E141" s="99">
        <f t="shared" si="8"/>
        <v>49.32</v>
      </c>
    </row>
    <row r="142" spans="1:5" x14ac:dyDescent="0.25">
      <c r="A142" s="119">
        <f t="shared" si="9"/>
        <v>15</v>
      </c>
      <c r="B142" s="73" t="s">
        <v>170</v>
      </c>
      <c r="C142" s="92"/>
      <c r="D142" s="98">
        <v>100.8</v>
      </c>
      <c r="E142" s="99">
        <f t="shared" si="8"/>
        <v>100.8</v>
      </c>
    </row>
    <row r="143" spans="1:5" x14ac:dyDescent="0.25">
      <c r="A143" s="119">
        <f t="shared" si="9"/>
        <v>16</v>
      </c>
      <c r="B143" s="73" t="s">
        <v>163</v>
      </c>
      <c r="C143" s="92"/>
      <c r="D143" s="98">
        <v>18.149999999999999</v>
      </c>
      <c r="E143" s="99">
        <f t="shared" si="8"/>
        <v>18.149999999999999</v>
      </c>
    </row>
    <row r="144" spans="1:5" ht="37.5" x14ac:dyDescent="0.25">
      <c r="A144" s="119">
        <f t="shared" si="9"/>
        <v>17</v>
      </c>
      <c r="B144" s="117" t="s">
        <v>331</v>
      </c>
      <c r="C144" s="92"/>
      <c r="D144" s="98">
        <v>86.61</v>
      </c>
      <c r="E144" s="99">
        <f t="shared" si="8"/>
        <v>86.61</v>
      </c>
    </row>
    <row r="145" spans="1:5" ht="18.75" x14ac:dyDescent="0.25">
      <c r="A145" s="119">
        <f t="shared" si="9"/>
        <v>18</v>
      </c>
      <c r="B145" s="117" t="s">
        <v>332</v>
      </c>
      <c r="C145" s="92"/>
      <c r="D145" s="98">
        <v>56.19</v>
      </c>
      <c r="E145" s="99">
        <f t="shared" si="8"/>
        <v>56.19</v>
      </c>
    </row>
    <row r="146" spans="1:5" ht="15.75" customHeight="1" x14ac:dyDescent="0.25">
      <c r="A146" s="119">
        <f t="shared" si="9"/>
        <v>19</v>
      </c>
      <c r="B146" s="117" t="s">
        <v>333</v>
      </c>
      <c r="C146" s="92"/>
      <c r="D146" s="98">
        <v>74.36</v>
      </c>
      <c r="E146" s="99">
        <f t="shared" si="8"/>
        <v>74.36</v>
      </c>
    </row>
    <row r="147" spans="1:5" ht="15.75" customHeight="1" x14ac:dyDescent="0.25">
      <c r="A147" s="119">
        <f t="shared" si="9"/>
        <v>20</v>
      </c>
      <c r="B147" s="117" t="s">
        <v>237</v>
      </c>
      <c r="C147" s="92"/>
      <c r="D147" s="98">
        <v>36.979999999999997</v>
      </c>
      <c r="E147" s="99">
        <f t="shared" si="8"/>
        <v>36.979999999999997</v>
      </c>
    </row>
    <row r="148" spans="1:5" ht="37.5" x14ac:dyDescent="0.25">
      <c r="A148" s="119">
        <f t="shared" si="9"/>
        <v>21</v>
      </c>
      <c r="B148" s="117" t="s">
        <v>334</v>
      </c>
      <c r="C148" s="92"/>
      <c r="D148" s="98">
        <v>56.19</v>
      </c>
      <c r="E148" s="99">
        <f t="shared" si="8"/>
        <v>56.19</v>
      </c>
    </row>
    <row r="149" spans="1:5" ht="15.75" customHeight="1" x14ac:dyDescent="0.25">
      <c r="A149" s="119">
        <f t="shared" si="9"/>
        <v>22</v>
      </c>
      <c r="B149" s="117" t="s">
        <v>335</v>
      </c>
      <c r="C149" s="92"/>
      <c r="D149" s="98">
        <v>148.74</v>
      </c>
      <c r="E149" s="99">
        <f t="shared" si="8"/>
        <v>148.74</v>
      </c>
    </row>
    <row r="150" spans="1:5" ht="64.5" customHeight="1" x14ac:dyDescent="0.25">
      <c r="A150" s="119">
        <f t="shared" si="9"/>
        <v>23</v>
      </c>
      <c r="B150" s="117" t="s">
        <v>372</v>
      </c>
      <c r="C150" s="92"/>
      <c r="D150" s="98">
        <v>86.89</v>
      </c>
      <c r="E150" s="99">
        <f t="shared" si="8"/>
        <v>86.89</v>
      </c>
    </row>
    <row r="151" spans="1:5" ht="18.75" x14ac:dyDescent="0.25">
      <c r="A151" s="121" t="s">
        <v>101</v>
      </c>
      <c r="B151" s="125" t="s">
        <v>336</v>
      </c>
      <c r="C151" s="122"/>
      <c r="D151" s="123"/>
      <c r="E151" s="124">
        <f t="shared" si="8"/>
        <v>0</v>
      </c>
    </row>
    <row r="152" spans="1:5" ht="15.75" customHeight="1" x14ac:dyDescent="0.25">
      <c r="A152" s="67" t="s">
        <v>176</v>
      </c>
      <c r="B152" s="117" t="s">
        <v>337</v>
      </c>
      <c r="C152" s="92"/>
      <c r="D152" s="98">
        <v>50.81</v>
      </c>
      <c r="E152" s="99">
        <f t="shared" si="8"/>
        <v>50.81</v>
      </c>
    </row>
    <row r="153" spans="1:5" ht="15.75" customHeight="1" x14ac:dyDescent="0.25">
      <c r="A153" s="67" t="s">
        <v>89</v>
      </c>
      <c r="B153" s="116" t="s">
        <v>338</v>
      </c>
      <c r="C153" s="92"/>
      <c r="D153" s="98">
        <v>38.11</v>
      </c>
      <c r="E153" s="99">
        <f t="shared" si="8"/>
        <v>38.11</v>
      </c>
    </row>
    <row r="154" spans="1:5" ht="18.75" x14ac:dyDescent="0.25">
      <c r="A154" s="67" t="s">
        <v>177</v>
      </c>
      <c r="B154" s="116" t="s">
        <v>339</v>
      </c>
      <c r="C154" s="92"/>
      <c r="D154" s="98">
        <v>170.33</v>
      </c>
      <c r="E154" s="99">
        <f t="shared" si="8"/>
        <v>170.33</v>
      </c>
    </row>
    <row r="155" spans="1:5" ht="37.5" x14ac:dyDescent="0.25">
      <c r="A155" s="67" t="s">
        <v>178</v>
      </c>
      <c r="B155" s="116" t="s">
        <v>340</v>
      </c>
      <c r="C155" s="92"/>
      <c r="D155" s="98">
        <v>139.91</v>
      </c>
      <c r="E155" s="99">
        <f t="shared" si="8"/>
        <v>139.91</v>
      </c>
    </row>
    <row r="156" spans="1:5" ht="15.75" customHeight="1" x14ac:dyDescent="0.25">
      <c r="A156" s="67" t="s">
        <v>179</v>
      </c>
      <c r="B156" s="116" t="s">
        <v>323</v>
      </c>
      <c r="C156" s="92"/>
      <c r="D156" s="98">
        <v>70.05</v>
      </c>
      <c r="E156" s="99">
        <f t="shared" si="8"/>
        <v>70.05</v>
      </c>
    </row>
    <row r="157" spans="1:5" ht="18.75" x14ac:dyDescent="0.25">
      <c r="A157" s="67" t="s">
        <v>187</v>
      </c>
      <c r="B157" s="116" t="s">
        <v>341</v>
      </c>
      <c r="C157" s="92"/>
      <c r="D157" s="98">
        <v>139.13999999999999</v>
      </c>
      <c r="E157" s="99">
        <f t="shared" si="8"/>
        <v>139.13999999999999</v>
      </c>
    </row>
    <row r="158" spans="1:5" ht="15.75" customHeight="1" x14ac:dyDescent="0.25">
      <c r="A158" s="67" t="s">
        <v>361</v>
      </c>
      <c r="B158" s="116" t="s">
        <v>342</v>
      </c>
      <c r="C158" s="92"/>
      <c r="D158" s="98">
        <v>34.9</v>
      </c>
      <c r="E158" s="99">
        <f t="shared" si="8"/>
        <v>34.9</v>
      </c>
    </row>
    <row r="159" spans="1:5" ht="15.75" customHeight="1" x14ac:dyDescent="0.25">
      <c r="A159" s="67" t="s">
        <v>362</v>
      </c>
      <c r="B159" s="116" t="s">
        <v>343</v>
      </c>
      <c r="C159" s="92"/>
      <c r="D159" s="98">
        <v>287.88</v>
      </c>
      <c r="E159" s="99">
        <f t="shared" si="8"/>
        <v>287.88</v>
      </c>
    </row>
    <row r="160" spans="1:5" ht="15.75" customHeight="1" x14ac:dyDescent="0.25">
      <c r="A160" s="67" t="s">
        <v>363</v>
      </c>
      <c r="B160" s="116" t="s">
        <v>344</v>
      </c>
      <c r="C160" s="92"/>
      <c r="D160" s="98">
        <v>124.03</v>
      </c>
      <c r="E160" s="99">
        <f t="shared" si="8"/>
        <v>124.03</v>
      </c>
    </row>
    <row r="161" spans="1:5" ht="18.75" x14ac:dyDescent="0.25">
      <c r="A161" s="121" t="s">
        <v>102</v>
      </c>
      <c r="B161" s="120" t="s">
        <v>345</v>
      </c>
      <c r="C161" s="122"/>
      <c r="D161" s="123"/>
      <c r="E161" s="124">
        <f t="shared" si="8"/>
        <v>0</v>
      </c>
    </row>
    <row r="162" spans="1:5" ht="18.75" x14ac:dyDescent="0.25">
      <c r="A162" s="67" t="s">
        <v>90</v>
      </c>
      <c r="B162" s="116" t="s">
        <v>346</v>
      </c>
      <c r="C162" s="92"/>
      <c r="D162" s="98">
        <v>11.71</v>
      </c>
      <c r="E162" s="99">
        <f t="shared" si="8"/>
        <v>11.71</v>
      </c>
    </row>
    <row r="163" spans="1:5" ht="15.75" customHeight="1" x14ac:dyDescent="0.25">
      <c r="A163" s="67" t="s">
        <v>184</v>
      </c>
      <c r="B163" s="116" t="s">
        <v>347</v>
      </c>
      <c r="C163" s="92"/>
      <c r="D163" s="98">
        <v>38.11</v>
      </c>
      <c r="E163" s="99">
        <f t="shared" si="8"/>
        <v>38.11</v>
      </c>
    </row>
    <row r="164" spans="1:5" ht="37.5" x14ac:dyDescent="0.25">
      <c r="A164" s="67" t="s">
        <v>292</v>
      </c>
      <c r="B164" s="116" t="s">
        <v>348</v>
      </c>
      <c r="C164" s="92"/>
      <c r="D164" s="98">
        <v>170.33</v>
      </c>
      <c r="E164" s="99">
        <f t="shared" si="8"/>
        <v>170.33</v>
      </c>
    </row>
    <row r="165" spans="1:5" ht="37.5" x14ac:dyDescent="0.25">
      <c r="A165" s="67" t="s">
        <v>293</v>
      </c>
      <c r="B165" s="116" t="s">
        <v>349</v>
      </c>
      <c r="C165" s="92"/>
      <c r="D165" s="98">
        <v>139.91</v>
      </c>
      <c r="E165" s="99">
        <f t="shared" si="8"/>
        <v>139.91</v>
      </c>
    </row>
    <row r="166" spans="1:5" ht="15.75" customHeight="1" x14ac:dyDescent="0.25">
      <c r="A166" s="67" t="s">
        <v>317</v>
      </c>
      <c r="B166" s="116" t="s">
        <v>350</v>
      </c>
      <c r="C166" s="92"/>
      <c r="D166" s="98">
        <v>70.05</v>
      </c>
      <c r="E166" s="99">
        <f t="shared" si="8"/>
        <v>70.05</v>
      </c>
    </row>
    <row r="167" spans="1:5" ht="18.75" x14ac:dyDescent="0.25">
      <c r="A167" s="67" t="s">
        <v>364</v>
      </c>
      <c r="B167" s="116" t="s">
        <v>341</v>
      </c>
      <c r="C167" s="92"/>
      <c r="D167" s="98">
        <v>139.13999999999999</v>
      </c>
      <c r="E167" s="99">
        <f t="shared" si="8"/>
        <v>139.13999999999999</v>
      </c>
    </row>
    <row r="168" spans="1:5" ht="15.75" customHeight="1" x14ac:dyDescent="0.25">
      <c r="A168" s="67" t="s">
        <v>365</v>
      </c>
      <c r="B168" s="116" t="s">
        <v>342</v>
      </c>
      <c r="C168" s="92"/>
      <c r="D168" s="98">
        <v>87.24</v>
      </c>
      <c r="E168" s="99">
        <f t="shared" si="8"/>
        <v>87.24</v>
      </c>
    </row>
    <row r="169" spans="1:5" ht="15.75" customHeight="1" x14ac:dyDescent="0.25">
      <c r="A169" s="67" t="s">
        <v>366</v>
      </c>
      <c r="B169" s="116" t="s">
        <v>351</v>
      </c>
      <c r="C169" s="92"/>
      <c r="D169" s="98">
        <v>165.36</v>
      </c>
      <c r="E169" s="99">
        <f t="shared" si="8"/>
        <v>165.36</v>
      </c>
    </row>
    <row r="170" spans="1:5" ht="37.5" x14ac:dyDescent="0.25">
      <c r="A170" s="121" t="s">
        <v>103</v>
      </c>
      <c r="B170" s="118" t="s">
        <v>352</v>
      </c>
      <c r="C170" s="122"/>
      <c r="D170" s="123"/>
      <c r="E170" s="124">
        <f t="shared" si="8"/>
        <v>0</v>
      </c>
    </row>
    <row r="171" spans="1:5" ht="15.75" customHeight="1" x14ac:dyDescent="0.25">
      <c r="A171" s="67" t="s">
        <v>91</v>
      </c>
      <c r="B171" s="117" t="s">
        <v>337</v>
      </c>
      <c r="C171" s="92"/>
      <c r="D171" s="98">
        <v>50.81</v>
      </c>
      <c r="E171" s="99">
        <f t="shared" si="8"/>
        <v>50.81</v>
      </c>
    </row>
    <row r="172" spans="1:5" ht="15.75" customHeight="1" x14ac:dyDescent="0.25">
      <c r="A172" s="67" t="s">
        <v>181</v>
      </c>
      <c r="B172" s="116" t="s">
        <v>353</v>
      </c>
      <c r="C172" s="92"/>
      <c r="D172" s="98">
        <v>38.11</v>
      </c>
      <c r="E172" s="99">
        <f t="shared" si="8"/>
        <v>38.11</v>
      </c>
    </row>
    <row r="173" spans="1:5" ht="18.75" x14ac:dyDescent="0.25">
      <c r="A173" s="67" t="s">
        <v>182</v>
      </c>
      <c r="B173" s="116" t="s">
        <v>354</v>
      </c>
      <c r="C173" s="92"/>
      <c r="D173" s="98">
        <v>170.33</v>
      </c>
      <c r="E173" s="99">
        <f t="shared" si="8"/>
        <v>170.33</v>
      </c>
    </row>
    <row r="174" spans="1:5" ht="18.75" x14ac:dyDescent="0.25">
      <c r="A174" s="67" t="s">
        <v>183</v>
      </c>
      <c r="B174" s="116" t="s">
        <v>355</v>
      </c>
      <c r="C174" s="92"/>
      <c r="D174" s="98">
        <v>139.91</v>
      </c>
      <c r="E174" s="99">
        <f t="shared" si="8"/>
        <v>139.91</v>
      </c>
    </row>
    <row r="175" spans="1:5" ht="15.75" customHeight="1" x14ac:dyDescent="0.25">
      <c r="A175" s="67" t="s">
        <v>190</v>
      </c>
      <c r="B175" s="116" t="s">
        <v>350</v>
      </c>
      <c r="C175" s="92"/>
      <c r="D175" s="98">
        <v>70.05</v>
      </c>
      <c r="E175" s="99">
        <f t="shared" si="8"/>
        <v>70.05</v>
      </c>
    </row>
    <row r="176" spans="1:5" ht="18.75" x14ac:dyDescent="0.25">
      <c r="A176" s="67" t="s">
        <v>191</v>
      </c>
      <c r="B176" s="116" t="s">
        <v>341</v>
      </c>
      <c r="C176" s="92"/>
      <c r="D176" s="98">
        <v>69.58</v>
      </c>
      <c r="E176" s="99">
        <f t="shared" si="8"/>
        <v>69.58</v>
      </c>
    </row>
    <row r="177" spans="1:5" ht="15.75" customHeight="1" x14ac:dyDescent="0.25">
      <c r="A177" s="67" t="s">
        <v>192</v>
      </c>
      <c r="B177" s="116" t="s">
        <v>342</v>
      </c>
      <c r="C177" s="92"/>
      <c r="D177" s="98">
        <v>34.9</v>
      </c>
      <c r="E177" s="99">
        <f t="shared" si="8"/>
        <v>34.9</v>
      </c>
    </row>
    <row r="178" spans="1:5" ht="15.75" customHeight="1" x14ac:dyDescent="0.25">
      <c r="A178" s="67" t="s">
        <v>367</v>
      </c>
      <c r="B178" s="116" t="s">
        <v>356</v>
      </c>
      <c r="C178" s="126"/>
      <c r="D178" s="127">
        <v>62.01</v>
      </c>
      <c r="E178" s="128">
        <f t="shared" si="8"/>
        <v>62.01</v>
      </c>
    </row>
    <row r="179" spans="1:5" ht="18.75" x14ac:dyDescent="0.25">
      <c r="A179" s="121" t="s">
        <v>165</v>
      </c>
      <c r="B179" s="118" t="s">
        <v>357</v>
      </c>
      <c r="C179" s="122"/>
      <c r="D179" s="129"/>
      <c r="E179" s="124">
        <f t="shared" si="8"/>
        <v>0</v>
      </c>
    </row>
    <row r="180" spans="1:5" ht="15.75" customHeight="1" x14ac:dyDescent="0.25">
      <c r="A180" s="67" t="s">
        <v>196</v>
      </c>
      <c r="B180" s="117" t="s">
        <v>337</v>
      </c>
      <c r="C180" s="92"/>
      <c r="D180" s="98">
        <v>50.81</v>
      </c>
      <c r="E180" s="99">
        <f t="shared" si="8"/>
        <v>50.81</v>
      </c>
    </row>
    <row r="181" spans="1:5" ht="15.75" customHeight="1" x14ac:dyDescent="0.25">
      <c r="A181" s="67" t="s">
        <v>197</v>
      </c>
      <c r="B181" s="116" t="s">
        <v>338</v>
      </c>
      <c r="C181" s="92"/>
      <c r="D181" s="98">
        <v>38.11</v>
      </c>
      <c r="E181" s="99">
        <f t="shared" si="8"/>
        <v>38.11</v>
      </c>
    </row>
    <row r="182" spans="1:5" ht="18.75" x14ac:dyDescent="0.25">
      <c r="A182" s="67" t="s">
        <v>198</v>
      </c>
      <c r="B182" s="116" t="s">
        <v>358</v>
      </c>
      <c r="C182" s="92"/>
      <c r="D182" s="98">
        <v>170.33</v>
      </c>
      <c r="E182" s="99">
        <f t="shared" si="8"/>
        <v>170.33</v>
      </c>
    </row>
    <row r="183" spans="1:5" ht="37.5" x14ac:dyDescent="0.25">
      <c r="A183" s="67" t="s">
        <v>199</v>
      </c>
      <c r="B183" s="116" t="s">
        <v>359</v>
      </c>
      <c r="C183" s="92"/>
      <c r="D183" s="98">
        <v>139.91</v>
      </c>
      <c r="E183" s="99">
        <f t="shared" si="8"/>
        <v>139.91</v>
      </c>
    </row>
    <row r="184" spans="1:5" ht="15.75" customHeight="1" x14ac:dyDescent="0.25">
      <c r="A184" s="67" t="s">
        <v>200</v>
      </c>
      <c r="B184" s="116" t="s">
        <v>350</v>
      </c>
      <c r="C184" s="92"/>
      <c r="D184" s="98">
        <v>70.05</v>
      </c>
      <c r="E184" s="99">
        <f t="shared" si="8"/>
        <v>70.05</v>
      </c>
    </row>
    <row r="185" spans="1:5" ht="18.75" x14ac:dyDescent="0.25">
      <c r="A185" s="67" t="s">
        <v>201</v>
      </c>
      <c r="B185" s="116" t="s">
        <v>341</v>
      </c>
      <c r="C185" s="92"/>
      <c r="D185" s="98">
        <v>69.58</v>
      </c>
      <c r="E185" s="99">
        <f t="shared" si="8"/>
        <v>69.58</v>
      </c>
    </row>
    <row r="186" spans="1:5" ht="15.75" customHeight="1" x14ac:dyDescent="0.25">
      <c r="A186" s="67" t="s">
        <v>202</v>
      </c>
      <c r="B186" s="116" t="s">
        <v>342</v>
      </c>
      <c r="C186" s="92"/>
      <c r="D186" s="98">
        <v>34.9</v>
      </c>
      <c r="E186" s="99">
        <f t="shared" si="8"/>
        <v>34.9</v>
      </c>
    </row>
    <row r="187" spans="1:5" ht="24.75" customHeight="1" x14ac:dyDescent="0.25">
      <c r="A187" s="67" t="s">
        <v>203</v>
      </c>
      <c r="B187" s="117" t="s">
        <v>360</v>
      </c>
      <c r="C187" s="92"/>
      <c r="D187" s="98">
        <v>82.69</v>
      </c>
      <c r="E187" s="99">
        <f t="shared" si="8"/>
        <v>82.69</v>
      </c>
    </row>
    <row r="188" spans="1:5" ht="18.75" hidden="1" x14ac:dyDescent="0.25">
      <c r="A188" s="80"/>
      <c r="B188" s="186" t="s">
        <v>261</v>
      </c>
      <c r="C188" s="191"/>
      <c r="D188" s="191"/>
      <c r="E188" s="192"/>
    </row>
    <row r="189" spans="1:5" s="61" customFormat="1" hidden="1" x14ac:dyDescent="0.25">
      <c r="A189" s="81" t="s">
        <v>101</v>
      </c>
      <c r="B189" s="82" t="s">
        <v>260</v>
      </c>
      <c r="C189" s="113">
        <v>4.05</v>
      </c>
      <c r="D189" s="105">
        <v>4.07</v>
      </c>
      <c r="E189" s="99">
        <f t="shared" ref="E189:E206" si="10">C189+D189</f>
        <v>8.120000000000001</v>
      </c>
    </row>
    <row r="190" spans="1:5" s="61" customFormat="1" hidden="1" x14ac:dyDescent="0.25">
      <c r="A190" s="81" t="s">
        <v>102</v>
      </c>
      <c r="B190" s="83" t="s">
        <v>259</v>
      </c>
      <c r="C190" s="113">
        <v>1.66</v>
      </c>
      <c r="D190" s="105">
        <v>2.7</v>
      </c>
      <c r="E190" s="99">
        <f t="shared" si="10"/>
        <v>4.3600000000000003</v>
      </c>
    </row>
    <row r="191" spans="1:5" s="61" customFormat="1" hidden="1" x14ac:dyDescent="0.25">
      <c r="A191" s="81" t="s">
        <v>103</v>
      </c>
      <c r="B191" s="83" t="s">
        <v>284</v>
      </c>
      <c r="C191" s="113">
        <v>1.42</v>
      </c>
      <c r="D191" s="105">
        <v>1.89</v>
      </c>
      <c r="E191" s="99">
        <f t="shared" si="10"/>
        <v>3.3099999999999996</v>
      </c>
    </row>
    <row r="192" spans="1:5" s="61" customFormat="1" hidden="1" x14ac:dyDescent="0.25">
      <c r="A192" s="81" t="s">
        <v>165</v>
      </c>
      <c r="B192" s="83" t="s">
        <v>258</v>
      </c>
      <c r="C192" s="113">
        <v>1.47</v>
      </c>
      <c r="D192" s="105">
        <v>1.89</v>
      </c>
      <c r="E192" s="99">
        <f t="shared" si="10"/>
        <v>3.36</v>
      </c>
    </row>
    <row r="193" spans="1:5" s="61" customFormat="1" hidden="1" x14ac:dyDescent="0.25">
      <c r="A193" s="81" t="s">
        <v>172</v>
      </c>
      <c r="B193" s="83" t="s">
        <v>257</v>
      </c>
      <c r="C193" s="113">
        <v>4.5599999999999996</v>
      </c>
      <c r="D193" s="105">
        <v>8.1</v>
      </c>
      <c r="E193" s="99">
        <f t="shared" si="10"/>
        <v>12.66</v>
      </c>
    </row>
    <row r="194" spans="1:5" s="61" customFormat="1" hidden="1" x14ac:dyDescent="0.25">
      <c r="A194" s="81" t="s">
        <v>173</v>
      </c>
      <c r="B194" s="83" t="s">
        <v>256</v>
      </c>
      <c r="C194" s="113">
        <v>1.78</v>
      </c>
      <c r="D194" s="105">
        <v>5.4</v>
      </c>
      <c r="E194" s="99">
        <f t="shared" si="10"/>
        <v>7.1800000000000006</v>
      </c>
    </row>
    <row r="195" spans="1:5" s="61" customFormat="1" hidden="1" x14ac:dyDescent="0.25">
      <c r="A195" s="81" t="s">
        <v>174</v>
      </c>
      <c r="B195" s="83" t="s">
        <v>255</v>
      </c>
      <c r="C195" s="113">
        <v>3.1</v>
      </c>
      <c r="D195" s="105">
        <v>12.23</v>
      </c>
      <c r="E195" s="99">
        <f t="shared" si="10"/>
        <v>15.33</v>
      </c>
    </row>
    <row r="196" spans="1:5" s="61" customFormat="1" ht="31.5" hidden="1" x14ac:dyDescent="0.25">
      <c r="A196" s="81" t="s">
        <v>218</v>
      </c>
      <c r="B196" s="83" t="s">
        <v>254</v>
      </c>
      <c r="C196" s="113">
        <v>2.44</v>
      </c>
      <c r="D196" s="105">
        <v>4.0599999999999996</v>
      </c>
      <c r="E196" s="99">
        <f t="shared" si="10"/>
        <v>6.5</v>
      </c>
    </row>
    <row r="197" spans="1:5" s="60" customFormat="1" ht="31.5" hidden="1" x14ac:dyDescent="0.25">
      <c r="A197" s="81" t="s">
        <v>219</v>
      </c>
      <c r="B197" s="83" t="s">
        <v>253</v>
      </c>
      <c r="C197" s="113"/>
      <c r="D197" s="105">
        <v>16.2</v>
      </c>
      <c r="E197" s="99">
        <f t="shared" si="10"/>
        <v>16.2</v>
      </c>
    </row>
    <row r="198" spans="1:5" s="61" customFormat="1" hidden="1" x14ac:dyDescent="0.25">
      <c r="A198" s="81" t="s">
        <v>220</v>
      </c>
      <c r="B198" s="83" t="s">
        <v>252</v>
      </c>
      <c r="C198" s="113">
        <v>32.47</v>
      </c>
      <c r="D198" s="105">
        <v>28.49</v>
      </c>
      <c r="E198" s="99">
        <f t="shared" si="10"/>
        <v>60.959999999999994</v>
      </c>
    </row>
    <row r="199" spans="1:5" s="61" customFormat="1" hidden="1" x14ac:dyDescent="0.25">
      <c r="A199" s="81" t="s">
        <v>221</v>
      </c>
      <c r="B199" s="83" t="s">
        <v>251</v>
      </c>
      <c r="C199" s="113">
        <v>3.1</v>
      </c>
      <c r="D199" s="105">
        <v>5.41</v>
      </c>
      <c r="E199" s="99">
        <f t="shared" si="10"/>
        <v>8.51</v>
      </c>
    </row>
    <row r="200" spans="1:5" s="61" customFormat="1" hidden="1" x14ac:dyDescent="0.25">
      <c r="A200" s="81" t="s">
        <v>222</v>
      </c>
      <c r="B200" s="83" t="s">
        <v>250</v>
      </c>
      <c r="C200" s="113">
        <v>0.18</v>
      </c>
      <c r="D200" s="105">
        <v>1.35</v>
      </c>
      <c r="E200" s="99">
        <f t="shared" si="10"/>
        <v>1.53</v>
      </c>
    </row>
    <row r="201" spans="1:5" s="61" customFormat="1" hidden="1" x14ac:dyDescent="0.25">
      <c r="A201" s="81" t="s">
        <v>223</v>
      </c>
      <c r="B201" s="83" t="s">
        <v>249</v>
      </c>
      <c r="C201" s="113">
        <v>51.47</v>
      </c>
      <c r="D201" s="105">
        <v>24.43</v>
      </c>
      <c r="E201" s="99">
        <f t="shared" si="10"/>
        <v>75.900000000000006</v>
      </c>
    </row>
    <row r="202" spans="1:5" s="61" customFormat="1" hidden="1" x14ac:dyDescent="0.25">
      <c r="A202" s="81" t="s">
        <v>224</v>
      </c>
      <c r="B202" s="83" t="s">
        <v>248</v>
      </c>
      <c r="C202" s="113">
        <v>5.67</v>
      </c>
      <c r="D202" s="105">
        <v>16.28</v>
      </c>
      <c r="E202" s="99">
        <f t="shared" si="10"/>
        <v>21.950000000000003</v>
      </c>
    </row>
    <row r="203" spans="1:5" s="61" customFormat="1" hidden="1" x14ac:dyDescent="0.25">
      <c r="A203" s="81" t="s">
        <v>225</v>
      </c>
      <c r="B203" s="83" t="s">
        <v>247</v>
      </c>
      <c r="C203" s="113">
        <v>8.5500000000000007</v>
      </c>
      <c r="D203" s="105">
        <v>4.0599999999999996</v>
      </c>
      <c r="E203" s="99">
        <f t="shared" si="10"/>
        <v>12.61</v>
      </c>
    </row>
    <row r="204" spans="1:5" s="61" customFormat="1" hidden="1" x14ac:dyDescent="0.25">
      <c r="A204" s="81" t="s">
        <v>262</v>
      </c>
      <c r="B204" s="83" t="s">
        <v>246</v>
      </c>
      <c r="C204" s="113">
        <v>3.51</v>
      </c>
      <c r="D204" s="105">
        <v>4.0599999999999996</v>
      </c>
      <c r="E204" s="99">
        <f t="shared" si="10"/>
        <v>7.5699999999999994</v>
      </c>
    </row>
    <row r="205" spans="1:5" s="61" customFormat="1" hidden="1" x14ac:dyDescent="0.25">
      <c r="A205" s="81" t="s">
        <v>263</v>
      </c>
      <c r="B205" s="83" t="s">
        <v>245</v>
      </c>
      <c r="C205" s="113">
        <v>1.69</v>
      </c>
      <c r="D205" s="105">
        <v>4.0599999999999996</v>
      </c>
      <c r="E205" s="99">
        <f t="shared" si="10"/>
        <v>5.75</v>
      </c>
    </row>
    <row r="206" spans="1:5" s="61" customFormat="1" hidden="1" x14ac:dyDescent="0.25">
      <c r="A206" s="81" t="s">
        <v>264</v>
      </c>
      <c r="B206" s="68" t="s">
        <v>244</v>
      </c>
      <c r="C206" s="113">
        <v>1.04</v>
      </c>
      <c r="D206" s="105">
        <v>1.03</v>
      </c>
      <c r="E206" s="99">
        <f t="shared" si="10"/>
        <v>2.0700000000000003</v>
      </c>
    </row>
    <row r="207" spans="1:5" s="85" customFormat="1" x14ac:dyDescent="0.25">
      <c r="A207" s="88"/>
      <c r="B207" s="89" t="s">
        <v>296</v>
      </c>
      <c r="C207" s="106"/>
      <c r="D207" s="107"/>
      <c r="E207" s="108"/>
    </row>
    <row r="208" spans="1:5" s="85" customFormat="1" ht="30.75" customHeight="1" x14ac:dyDescent="0.25">
      <c r="A208" s="88"/>
      <c r="B208" s="185" t="s">
        <v>297</v>
      </c>
      <c r="C208" s="185"/>
      <c r="D208" s="185"/>
      <c r="E208" s="185"/>
    </row>
    <row r="209" spans="1:5" s="85" customFormat="1" ht="20.25" customHeight="1" x14ac:dyDescent="0.25">
      <c r="A209" s="88"/>
      <c r="B209" s="185" t="s">
        <v>298</v>
      </c>
      <c r="C209" s="185"/>
      <c r="D209" s="185"/>
      <c r="E209" s="185"/>
    </row>
    <row r="210" spans="1:5" ht="16.5" customHeight="1" x14ac:dyDescent="0.25">
      <c r="A210" s="84"/>
      <c r="E210" s="109"/>
    </row>
    <row r="212" spans="1:5" x14ac:dyDescent="0.25">
      <c r="B212" s="90" t="s">
        <v>9</v>
      </c>
      <c r="D212" s="104"/>
      <c r="E212" s="100" t="s">
        <v>300</v>
      </c>
    </row>
  </sheetData>
  <mergeCells count="12">
    <mergeCell ref="C2:E2"/>
    <mergeCell ref="B96:E96"/>
    <mergeCell ref="A7:E7"/>
    <mergeCell ref="A8:E8"/>
    <mergeCell ref="B11:E11"/>
    <mergeCell ref="B22:E22"/>
    <mergeCell ref="B73:E73"/>
    <mergeCell ref="B209:E209"/>
    <mergeCell ref="B121:E121"/>
    <mergeCell ref="B127:E127"/>
    <mergeCell ref="B188:E188"/>
    <mergeCell ref="B208:E208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25" zoomScale="60" zoomScaleNormal="100" workbookViewId="0">
      <selection activeCell="A48" sqref="A48:H48"/>
    </sheetView>
  </sheetViews>
  <sheetFormatPr defaultRowHeight="15.75" x14ac:dyDescent="0.25"/>
  <cols>
    <col min="1" max="1" width="4.42578125" style="171" customWidth="1"/>
    <col min="2" max="2" width="87.85546875" style="150" customWidth="1"/>
    <col min="3" max="3" width="15.140625" style="150" customWidth="1"/>
    <col min="4" max="4" width="18" style="150" customWidth="1"/>
    <col min="5" max="6" width="24.140625" style="150" customWidth="1"/>
    <col min="7" max="7" width="24.28515625" style="150" customWidth="1"/>
    <col min="8" max="8" width="25.140625" style="150" hidden="1" customWidth="1"/>
    <col min="9" max="16384" width="9.140625" style="150"/>
  </cols>
  <sheetData>
    <row r="1" spans="1:8" ht="18.75" x14ac:dyDescent="0.3">
      <c r="A1" s="149"/>
      <c r="B1" s="85"/>
      <c r="E1" s="217" t="s">
        <v>0</v>
      </c>
      <c r="F1" s="218"/>
      <c r="G1" s="218"/>
    </row>
    <row r="2" spans="1:8" ht="18.75" x14ac:dyDescent="0.3">
      <c r="A2" s="149"/>
      <c r="B2" s="85"/>
      <c r="E2" s="217" t="s">
        <v>7</v>
      </c>
      <c r="F2" s="217"/>
      <c r="G2" s="218"/>
    </row>
    <row r="3" spans="1:8" ht="18.75" x14ac:dyDescent="0.3">
      <c r="A3" s="149"/>
      <c r="B3" s="85"/>
      <c r="E3" s="217" t="s">
        <v>1</v>
      </c>
      <c r="F3" s="218"/>
      <c r="G3" s="218"/>
    </row>
    <row r="4" spans="1:8" ht="18.75" x14ac:dyDescent="0.3">
      <c r="A4" s="149"/>
      <c r="B4" s="85"/>
      <c r="E4" s="217" t="s">
        <v>299</v>
      </c>
      <c r="F4" s="218"/>
      <c r="G4" s="218"/>
    </row>
    <row r="5" spans="1:8" ht="18.75" x14ac:dyDescent="0.3">
      <c r="A5" s="149"/>
      <c r="B5" s="85"/>
      <c r="E5" s="115"/>
      <c r="F5" s="219" t="s">
        <v>479</v>
      </c>
      <c r="G5" s="218"/>
    </row>
    <row r="6" spans="1:8" x14ac:dyDescent="0.25">
      <c r="A6" s="149"/>
      <c r="B6" s="85"/>
      <c r="C6" s="151"/>
      <c r="D6" s="151"/>
      <c r="E6" s="151"/>
      <c r="F6" s="151"/>
    </row>
    <row r="7" spans="1:8" x14ac:dyDescent="0.25">
      <c r="A7" s="216" t="s">
        <v>2</v>
      </c>
      <c r="B7" s="216"/>
      <c r="C7" s="216"/>
      <c r="D7" s="216"/>
      <c r="E7" s="216"/>
      <c r="F7" s="216"/>
      <c r="G7" s="203"/>
      <c r="H7" s="203"/>
    </row>
    <row r="8" spans="1:8" ht="42.75" customHeight="1" x14ac:dyDescent="0.35">
      <c r="A8" s="205" t="s">
        <v>480</v>
      </c>
      <c r="B8" s="205"/>
      <c r="C8" s="205"/>
      <c r="D8" s="205"/>
      <c r="E8" s="205"/>
      <c r="F8" s="205"/>
      <c r="G8" s="206"/>
      <c r="H8" s="206"/>
    </row>
    <row r="9" spans="1:8" ht="17.25" customHeight="1" x14ac:dyDescent="0.25">
      <c r="A9" s="207" t="s">
        <v>4</v>
      </c>
      <c r="B9" s="209" t="s">
        <v>5</v>
      </c>
      <c r="C9" s="211" t="s">
        <v>435</v>
      </c>
      <c r="D9" s="211" t="s">
        <v>234</v>
      </c>
      <c r="E9" s="211" t="s">
        <v>436</v>
      </c>
      <c r="F9" s="211" t="s">
        <v>235</v>
      </c>
      <c r="G9" s="214" t="s">
        <v>437</v>
      </c>
      <c r="H9" s="215"/>
    </row>
    <row r="10" spans="1:8" ht="96" customHeight="1" x14ac:dyDescent="0.25">
      <c r="A10" s="208"/>
      <c r="B10" s="210"/>
      <c r="C10" s="212"/>
      <c r="D10" s="213"/>
      <c r="E10" s="212"/>
      <c r="F10" s="212"/>
      <c r="G10" s="34" t="s">
        <v>438</v>
      </c>
      <c r="H10" s="34" t="s">
        <v>439</v>
      </c>
    </row>
    <row r="11" spans="1:8" x14ac:dyDescent="0.25">
      <c r="A11" s="152">
        <v>1</v>
      </c>
      <c r="B11" s="63">
        <v>2</v>
      </c>
      <c r="C11" s="94">
        <v>3</v>
      </c>
      <c r="D11" s="94">
        <v>4</v>
      </c>
      <c r="E11" s="94">
        <v>5</v>
      </c>
      <c r="F11" s="94">
        <v>6</v>
      </c>
      <c r="G11" s="153">
        <v>7</v>
      </c>
      <c r="H11" s="153">
        <v>8</v>
      </c>
    </row>
    <row r="12" spans="1:8" ht="19.5" customHeight="1" x14ac:dyDescent="0.25">
      <c r="A12" s="154">
        <v>1</v>
      </c>
      <c r="B12" s="155" t="s">
        <v>440</v>
      </c>
      <c r="C12" s="156" t="s">
        <v>441</v>
      </c>
      <c r="D12" s="156"/>
      <c r="E12" s="157">
        <v>146.1</v>
      </c>
      <c r="F12" s="157">
        <f>D12+E12</f>
        <v>146.1</v>
      </c>
      <c r="G12" s="158"/>
      <c r="H12" s="159"/>
    </row>
    <row r="13" spans="1:8" ht="31.5" customHeight="1" x14ac:dyDescent="0.25">
      <c r="A13" s="154">
        <v>2</v>
      </c>
      <c r="B13" s="160" t="s">
        <v>442</v>
      </c>
      <c r="C13" s="156" t="s">
        <v>443</v>
      </c>
      <c r="D13" s="156"/>
      <c r="E13" s="157">
        <v>1236.4199999999998</v>
      </c>
      <c r="F13" s="157">
        <f t="shared" ref="F13:F45" si="0">D13+E13</f>
        <v>1236.4199999999998</v>
      </c>
      <c r="G13" s="158">
        <f t="shared" ref="G13:G41" si="1">$E$12+E13+$E$44+$E$43</f>
        <v>2538.67</v>
      </c>
      <c r="H13" s="159"/>
    </row>
    <row r="14" spans="1:8" ht="30" customHeight="1" x14ac:dyDescent="0.25">
      <c r="A14" s="154">
        <v>3</v>
      </c>
      <c r="B14" s="161" t="s">
        <v>444</v>
      </c>
      <c r="C14" s="156" t="s">
        <v>443</v>
      </c>
      <c r="D14" s="156"/>
      <c r="E14" s="157">
        <v>1474.3700000000001</v>
      </c>
      <c r="F14" s="157">
        <f t="shared" si="0"/>
        <v>1474.3700000000001</v>
      </c>
      <c r="G14" s="158">
        <f t="shared" si="1"/>
        <v>2776.62</v>
      </c>
      <c r="H14" s="159"/>
    </row>
    <row r="15" spans="1:8" ht="46.5" customHeight="1" x14ac:dyDescent="0.25">
      <c r="A15" s="154">
        <v>4</v>
      </c>
      <c r="B15" s="160" t="s">
        <v>445</v>
      </c>
      <c r="C15" s="156" t="s">
        <v>443</v>
      </c>
      <c r="D15" s="156"/>
      <c r="E15" s="157">
        <v>1712.3000000000002</v>
      </c>
      <c r="F15" s="157">
        <f t="shared" si="0"/>
        <v>1712.3000000000002</v>
      </c>
      <c r="G15" s="158">
        <f t="shared" si="1"/>
        <v>3014.55</v>
      </c>
      <c r="H15" s="159"/>
    </row>
    <row r="16" spans="1:8" ht="45" customHeight="1" x14ac:dyDescent="0.25">
      <c r="A16" s="154">
        <v>5</v>
      </c>
      <c r="B16" s="161" t="s">
        <v>446</v>
      </c>
      <c r="C16" s="156" t="s">
        <v>443</v>
      </c>
      <c r="D16" s="156"/>
      <c r="E16" s="157">
        <v>452.99</v>
      </c>
      <c r="F16" s="157">
        <f t="shared" si="0"/>
        <v>452.99</v>
      </c>
      <c r="G16" s="158">
        <f t="shared" si="1"/>
        <v>1755.2400000000002</v>
      </c>
      <c r="H16" s="159"/>
    </row>
    <row r="17" spans="1:8" ht="30.75" customHeight="1" x14ac:dyDescent="0.25">
      <c r="A17" s="154">
        <v>6</v>
      </c>
      <c r="B17" s="162" t="s">
        <v>447</v>
      </c>
      <c r="C17" s="156" t="s">
        <v>443</v>
      </c>
      <c r="D17" s="156"/>
      <c r="E17" s="157">
        <v>657.86</v>
      </c>
      <c r="F17" s="157">
        <f t="shared" si="0"/>
        <v>657.86</v>
      </c>
      <c r="G17" s="158">
        <f t="shared" si="1"/>
        <v>1960.1100000000001</v>
      </c>
      <c r="H17" s="156">
        <f t="shared" ref="H17:H41" si="2">$E$12+E17*2+$E$43+$E$44</f>
        <v>2617.9700000000003</v>
      </c>
    </row>
    <row r="18" spans="1:8" ht="29.25" customHeight="1" x14ac:dyDescent="0.25">
      <c r="A18" s="154">
        <v>7</v>
      </c>
      <c r="B18" s="162" t="s">
        <v>448</v>
      </c>
      <c r="C18" s="156" t="s">
        <v>443</v>
      </c>
      <c r="D18" s="156"/>
      <c r="E18" s="157">
        <v>737.23</v>
      </c>
      <c r="F18" s="157">
        <f t="shared" si="0"/>
        <v>737.23</v>
      </c>
      <c r="G18" s="158">
        <f t="shared" si="1"/>
        <v>2039.48</v>
      </c>
      <c r="H18" s="156">
        <f t="shared" si="2"/>
        <v>2776.71</v>
      </c>
    </row>
    <row r="19" spans="1:8" ht="27.75" customHeight="1" x14ac:dyDescent="0.25">
      <c r="A19" s="154">
        <v>8</v>
      </c>
      <c r="B19" s="162" t="s">
        <v>449</v>
      </c>
      <c r="C19" s="156" t="s">
        <v>443</v>
      </c>
      <c r="D19" s="156"/>
      <c r="E19" s="157">
        <v>816.5200000000001</v>
      </c>
      <c r="F19" s="157">
        <f t="shared" si="0"/>
        <v>816.5200000000001</v>
      </c>
      <c r="G19" s="158">
        <f t="shared" si="1"/>
        <v>2118.77</v>
      </c>
      <c r="H19" s="156">
        <f t="shared" si="2"/>
        <v>2935.29</v>
      </c>
    </row>
    <row r="20" spans="1:8" ht="42" customHeight="1" x14ac:dyDescent="0.25">
      <c r="A20" s="154">
        <v>9</v>
      </c>
      <c r="B20" s="162" t="s">
        <v>450</v>
      </c>
      <c r="C20" s="156" t="s">
        <v>443</v>
      </c>
      <c r="D20" s="156"/>
      <c r="E20" s="157">
        <v>895.79</v>
      </c>
      <c r="F20" s="157">
        <f t="shared" si="0"/>
        <v>895.79</v>
      </c>
      <c r="G20" s="158">
        <f t="shared" si="1"/>
        <v>2198.04</v>
      </c>
      <c r="H20" s="156">
        <f t="shared" si="2"/>
        <v>3093.83</v>
      </c>
    </row>
    <row r="21" spans="1:8" ht="41.25" customHeight="1" x14ac:dyDescent="0.25">
      <c r="A21" s="154">
        <v>10</v>
      </c>
      <c r="B21" s="162" t="s">
        <v>451</v>
      </c>
      <c r="C21" s="156" t="s">
        <v>443</v>
      </c>
      <c r="D21" s="156"/>
      <c r="E21" s="157">
        <v>975.13</v>
      </c>
      <c r="F21" s="157">
        <f t="shared" si="0"/>
        <v>975.13</v>
      </c>
      <c r="G21" s="158">
        <f t="shared" si="1"/>
        <v>2277.38</v>
      </c>
      <c r="H21" s="156">
        <f t="shared" si="2"/>
        <v>3252.51</v>
      </c>
    </row>
    <row r="22" spans="1:8" ht="49.5" customHeight="1" x14ac:dyDescent="0.25">
      <c r="A22" s="154">
        <v>11</v>
      </c>
      <c r="B22" s="162" t="s">
        <v>452</v>
      </c>
      <c r="C22" s="156" t="s">
        <v>443</v>
      </c>
      <c r="D22" s="156"/>
      <c r="E22" s="157">
        <v>1054.44</v>
      </c>
      <c r="F22" s="157">
        <f t="shared" si="0"/>
        <v>1054.44</v>
      </c>
      <c r="G22" s="158">
        <f t="shared" si="1"/>
        <v>2356.69</v>
      </c>
      <c r="H22" s="156">
        <f t="shared" si="2"/>
        <v>3411.13</v>
      </c>
    </row>
    <row r="23" spans="1:8" ht="25.5" customHeight="1" x14ac:dyDescent="0.25">
      <c r="A23" s="154">
        <v>12</v>
      </c>
      <c r="B23" s="161" t="s">
        <v>453</v>
      </c>
      <c r="C23" s="156" t="s">
        <v>443</v>
      </c>
      <c r="D23" s="156"/>
      <c r="E23" s="157">
        <v>760.64</v>
      </c>
      <c r="F23" s="157">
        <f t="shared" si="0"/>
        <v>760.64</v>
      </c>
      <c r="G23" s="158">
        <f t="shared" si="1"/>
        <v>2062.89</v>
      </c>
      <c r="H23" s="156">
        <f t="shared" si="2"/>
        <v>2823.5299999999997</v>
      </c>
    </row>
    <row r="24" spans="1:8" ht="25.5" customHeight="1" x14ac:dyDescent="0.25">
      <c r="A24" s="154">
        <v>13</v>
      </c>
      <c r="B24" s="161" t="s">
        <v>454</v>
      </c>
      <c r="C24" s="156" t="s">
        <v>443</v>
      </c>
      <c r="D24" s="156"/>
      <c r="E24" s="157">
        <v>919.21000000000015</v>
      </c>
      <c r="F24" s="157">
        <f t="shared" si="0"/>
        <v>919.21000000000015</v>
      </c>
      <c r="G24" s="158">
        <f t="shared" si="1"/>
        <v>2221.46</v>
      </c>
      <c r="H24" s="156">
        <f t="shared" si="2"/>
        <v>3140.67</v>
      </c>
    </row>
    <row r="25" spans="1:8" ht="42.75" customHeight="1" x14ac:dyDescent="0.25">
      <c r="A25" s="154">
        <v>14</v>
      </c>
      <c r="B25" s="162" t="s">
        <v>455</v>
      </c>
      <c r="C25" s="156" t="s">
        <v>443</v>
      </c>
      <c r="D25" s="156"/>
      <c r="E25" s="157">
        <v>998.56999999999994</v>
      </c>
      <c r="F25" s="157">
        <f t="shared" si="0"/>
        <v>998.56999999999994</v>
      </c>
      <c r="G25" s="158">
        <f t="shared" si="1"/>
        <v>2300.8199999999997</v>
      </c>
      <c r="H25" s="156">
        <f t="shared" si="2"/>
        <v>3299.39</v>
      </c>
    </row>
    <row r="26" spans="1:8" ht="27" customHeight="1" x14ac:dyDescent="0.25">
      <c r="A26" s="154">
        <v>15</v>
      </c>
      <c r="B26" s="161" t="s">
        <v>456</v>
      </c>
      <c r="C26" s="156" t="s">
        <v>443</v>
      </c>
      <c r="D26" s="156"/>
      <c r="E26" s="157">
        <v>380.3</v>
      </c>
      <c r="F26" s="157">
        <f t="shared" si="0"/>
        <v>380.3</v>
      </c>
      <c r="G26" s="158">
        <f t="shared" si="1"/>
        <v>1682.5500000000002</v>
      </c>
      <c r="H26" s="156">
        <f t="shared" si="2"/>
        <v>2062.8500000000004</v>
      </c>
    </row>
    <row r="27" spans="1:8" ht="25.5" customHeight="1" x14ac:dyDescent="0.25">
      <c r="A27" s="154">
        <v>16</v>
      </c>
      <c r="B27" s="161" t="s">
        <v>457</v>
      </c>
      <c r="C27" s="156" t="s">
        <v>443</v>
      </c>
      <c r="D27" s="156"/>
      <c r="E27" s="157">
        <v>380.3</v>
      </c>
      <c r="F27" s="157">
        <f t="shared" si="0"/>
        <v>380.3</v>
      </c>
      <c r="G27" s="158">
        <f t="shared" si="1"/>
        <v>1682.5500000000002</v>
      </c>
      <c r="H27" s="156">
        <f t="shared" si="2"/>
        <v>2062.8500000000004</v>
      </c>
    </row>
    <row r="28" spans="1:8" ht="39" customHeight="1" x14ac:dyDescent="0.25">
      <c r="A28" s="154">
        <v>17</v>
      </c>
      <c r="B28" s="161" t="s">
        <v>458</v>
      </c>
      <c r="C28" s="156" t="s">
        <v>443</v>
      </c>
      <c r="D28" s="156"/>
      <c r="E28" s="157">
        <v>975.13</v>
      </c>
      <c r="F28" s="157">
        <f t="shared" si="0"/>
        <v>975.13</v>
      </c>
      <c r="G28" s="158">
        <f t="shared" si="1"/>
        <v>2277.38</v>
      </c>
      <c r="H28" s="156">
        <f t="shared" si="2"/>
        <v>3252.51</v>
      </c>
    </row>
    <row r="29" spans="1:8" ht="34.5" customHeight="1" x14ac:dyDescent="0.25">
      <c r="A29" s="154">
        <v>18</v>
      </c>
      <c r="B29" s="161" t="s">
        <v>459</v>
      </c>
      <c r="C29" s="156" t="s">
        <v>443</v>
      </c>
      <c r="D29" s="156"/>
      <c r="E29" s="157">
        <v>895.79</v>
      </c>
      <c r="F29" s="157">
        <f t="shared" si="0"/>
        <v>895.79</v>
      </c>
      <c r="G29" s="158">
        <f t="shared" si="1"/>
        <v>2198.04</v>
      </c>
      <c r="H29" s="156">
        <f t="shared" si="2"/>
        <v>3093.83</v>
      </c>
    </row>
    <row r="30" spans="1:8" ht="24.75" customHeight="1" x14ac:dyDescent="0.25">
      <c r="A30" s="154">
        <v>19</v>
      </c>
      <c r="B30" s="161" t="s">
        <v>460</v>
      </c>
      <c r="C30" s="156" t="s">
        <v>443</v>
      </c>
      <c r="D30" s="156"/>
      <c r="E30" s="157">
        <v>419.94000000000005</v>
      </c>
      <c r="F30" s="157">
        <f t="shared" si="0"/>
        <v>419.94000000000005</v>
      </c>
      <c r="G30" s="158">
        <f t="shared" si="1"/>
        <v>1722.19</v>
      </c>
      <c r="H30" s="156">
        <f t="shared" si="2"/>
        <v>2142.13</v>
      </c>
    </row>
    <row r="31" spans="1:8" ht="38.25" customHeight="1" x14ac:dyDescent="0.25">
      <c r="A31" s="154">
        <v>20</v>
      </c>
      <c r="B31" s="161" t="s">
        <v>461</v>
      </c>
      <c r="C31" s="156" t="s">
        <v>443</v>
      </c>
      <c r="D31" s="156"/>
      <c r="E31" s="157">
        <v>895.79</v>
      </c>
      <c r="F31" s="157">
        <f t="shared" si="0"/>
        <v>895.79</v>
      </c>
      <c r="G31" s="158">
        <f t="shared" si="1"/>
        <v>2198.04</v>
      </c>
      <c r="H31" s="156">
        <f t="shared" si="2"/>
        <v>3093.83</v>
      </c>
    </row>
    <row r="32" spans="1:8" ht="40.5" customHeight="1" x14ac:dyDescent="0.25">
      <c r="A32" s="154">
        <v>21</v>
      </c>
      <c r="B32" s="162" t="s">
        <v>462</v>
      </c>
      <c r="C32" s="156" t="s">
        <v>443</v>
      </c>
      <c r="D32" s="156"/>
      <c r="E32" s="157">
        <v>737.23</v>
      </c>
      <c r="F32" s="157">
        <f t="shared" si="0"/>
        <v>737.23</v>
      </c>
      <c r="G32" s="158">
        <f t="shared" si="1"/>
        <v>2039.48</v>
      </c>
      <c r="H32" s="156">
        <f t="shared" si="2"/>
        <v>2776.71</v>
      </c>
    </row>
    <row r="33" spans="1:8" ht="35.25" customHeight="1" x14ac:dyDescent="0.25">
      <c r="A33" s="154">
        <v>22</v>
      </c>
      <c r="B33" s="162" t="s">
        <v>463</v>
      </c>
      <c r="C33" s="156" t="s">
        <v>443</v>
      </c>
      <c r="D33" s="156"/>
      <c r="E33" s="157">
        <v>380.3</v>
      </c>
      <c r="F33" s="157">
        <f t="shared" si="0"/>
        <v>380.3</v>
      </c>
      <c r="G33" s="158">
        <f t="shared" si="1"/>
        <v>1682.5500000000002</v>
      </c>
      <c r="H33" s="156">
        <f t="shared" si="2"/>
        <v>2062.8500000000004</v>
      </c>
    </row>
    <row r="34" spans="1:8" ht="39" customHeight="1" x14ac:dyDescent="0.25">
      <c r="A34" s="154">
        <v>23</v>
      </c>
      <c r="B34" s="162" t="s">
        <v>464</v>
      </c>
      <c r="C34" s="156" t="s">
        <v>443</v>
      </c>
      <c r="D34" s="156"/>
      <c r="E34" s="157">
        <v>737.23</v>
      </c>
      <c r="F34" s="157">
        <f t="shared" si="0"/>
        <v>737.23</v>
      </c>
      <c r="G34" s="158">
        <f t="shared" si="1"/>
        <v>2039.48</v>
      </c>
      <c r="H34" s="156">
        <f t="shared" si="2"/>
        <v>2776.71</v>
      </c>
    </row>
    <row r="35" spans="1:8" ht="37.5" customHeight="1" x14ac:dyDescent="0.25">
      <c r="A35" s="154">
        <v>24</v>
      </c>
      <c r="B35" s="161" t="s">
        <v>465</v>
      </c>
      <c r="C35" s="156" t="s">
        <v>443</v>
      </c>
      <c r="D35" s="156"/>
      <c r="E35" s="157">
        <v>919.21000000000015</v>
      </c>
      <c r="F35" s="157">
        <f t="shared" si="0"/>
        <v>919.21000000000015</v>
      </c>
      <c r="G35" s="158">
        <f t="shared" si="1"/>
        <v>2221.46</v>
      </c>
      <c r="H35" s="156">
        <f t="shared" si="2"/>
        <v>3140.67</v>
      </c>
    </row>
    <row r="36" spans="1:8" ht="45" customHeight="1" x14ac:dyDescent="0.25">
      <c r="A36" s="154">
        <v>25</v>
      </c>
      <c r="B36" s="161" t="s">
        <v>466</v>
      </c>
      <c r="C36" s="156" t="s">
        <v>443</v>
      </c>
      <c r="D36" s="156"/>
      <c r="E36" s="157">
        <v>998.56999999999994</v>
      </c>
      <c r="F36" s="157">
        <f t="shared" si="0"/>
        <v>998.56999999999994</v>
      </c>
      <c r="G36" s="158">
        <f t="shared" si="1"/>
        <v>2300.8199999999997</v>
      </c>
      <c r="H36" s="156">
        <f t="shared" si="2"/>
        <v>3299.39</v>
      </c>
    </row>
    <row r="37" spans="1:8" ht="45.75" customHeight="1" x14ac:dyDescent="0.25">
      <c r="A37" s="159">
        <v>26</v>
      </c>
      <c r="B37" s="163" t="s">
        <v>467</v>
      </c>
      <c r="C37" s="156" t="s">
        <v>443</v>
      </c>
      <c r="D37" s="156"/>
      <c r="E37" s="157">
        <v>998.56999999999994</v>
      </c>
      <c r="F37" s="157">
        <f t="shared" si="0"/>
        <v>998.56999999999994</v>
      </c>
      <c r="G37" s="158">
        <f t="shared" si="1"/>
        <v>2300.8199999999997</v>
      </c>
      <c r="H37" s="156">
        <f t="shared" si="2"/>
        <v>3299.39</v>
      </c>
    </row>
    <row r="38" spans="1:8" ht="34.5" customHeight="1" x14ac:dyDescent="0.25">
      <c r="A38" s="159">
        <v>27</v>
      </c>
      <c r="B38" s="164" t="s">
        <v>468</v>
      </c>
      <c r="C38" s="156" t="s">
        <v>443</v>
      </c>
      <c r="D38" s="156"/>
      <c r="E38" s="157">
        <v>737.23</v>
      </c>
      <c r="F38" s="157">
        <f t="shared" si="0"/>
        <v>737.23</v>
      </c>
      <c r="G38" s="158">
        <f t="shared" si="1"/>
        <v>2039.48</v>
      </c>
      <c r="H38" s="156">
        <f t="shared" si="2"/>
        <v>2776.71</v>
      </c>
    </row>
    <row r="39" spans="1:8" ht="34.5" customHeight="1" x14ac:dyDescent="0.25">
      <c r="A39" s="159">
        <v>28</v>
      </c>
      <c r="B39" s="164" t="s">
        <v>469</v>
      </c>
      <c r="C39" s="156" t="s">
        <v>443</v>
      </c>
      <c r="D39" s="156"/>
      <c r="E39" s="157">
        <v>419.94000000000005</v>
      </c>
      <c r="F39" s="157">
        <f t="shared" si="0"/>
        <v>419.94000000000005</v>
      </c>
      <c r="G39" s="158">
        <f t="shared" si="1"/>
        <v>1722.19</v>
      </c>
      <c r="H39" s="156">
        <f t="shared" si="2"/>
        <v>2142.13</v>
      </c>
    </row>
    <row r="40" spans="1:8" ht="43.5" customHeight="1" x14ac:dyDescent="0.25">
      <c r="A40" s="159">
        <v>29</v>
      </c>
      <c r="B40" s="164" t="s">
        <v>470</v>
      </c>
      <c r="C40" s="156" t="s">
        <v>443</v>
      </c>
      <c r="D40" s="156"/>
      <c r="E40" s="157">
        <v>578.55999999999995</v>
      </c>
      <c r="F40" s="157">
        <f t="shared" si="0"/>
        <v>578.55999999999995</v>
      </c>
      <c r="G40" s="158">
        <f t="shared" si="1"/>
        <v>1880.81</v>
      </c>
      <c r="H40" s="156">
        <f t="shared" si="2"/>
        <v>2459.37</v>
      </c>
    </row>
    <row r="41" spans="1:8" ht="32.25" customHeight="1" x14ac:dyDescent="0.25">
      <c r="A41" s="159">
        <v>30</v>
      </c>
      <c r="B41" s="164" t="s">
        <v>471</v>
      </c>
      <c r="C41" s="156" t="s">
        <v>443</v>
      </c>
      <c r="D41" s="156"/>
      <c r="E41" s="157">
        <v>499.27</v>
      </c>
      <c r="F41" s="157">
        <f t="shared" si="0"/>
        <v>499.27</v>
      </c>
      <c r="G41" s="158">
        <f t="shared" si="1"/>
        <v>1801.52</v>
      </c>
      <c r="H41" s="156">
        <f t="shared" si="2"/>
        <v>2300.79</v>
      </c>
    </row>
    <row r="42" spans="1:8" ht="35.25" customHeight="1" x14ac:dyDescent="0.25">
      <c r="A42" s="159">
        <v>32</v>
      </c>
      <c r="B42" s="163" t="s">
        <v>472</v>
      </c>
      <c r="C42" s="156" t="s">
        <v>443</v>
      </c>
      <c r="D42" s="156"/>
      <c r="E42" s="157">
        <v>39.67</v>
      </c>
      <c r="F42" s="157">
        <f t="shared" si="0"/>
        <v>39.67</v>
      </c>
      <c r="G42" s="158"/>
      <c r="H42" s="153"/>
    </row>
    <row r="43" spans="1:8" ht="36.75" customHeight="1" x14ac:dyDescent="0.3">
      <c r="A43" s="159">
        <v>34</v>
      </c>
      <c r="B43" s="164" t="s">
        <v>473</v>
      </c>
      <c r="C43" s="156" t="s">
        <v>441</v>
      </c>
      <c r="D43" s="156"/>
      <c r="E43" s="157">
        <v>220.20999999999998</v>
      </c>
      <c r="F43" s="157">
        <f t="shared" si="0"/>
        <v>220.20999999999998</v>
      </c>
      <c r="G43" s="165"/>
      <c r="H43" s="153"/>
    </row>
    <row r="44" spans="1:8" ht="36" customHeight="1" x14ac:dyDescent="0.3">
      <c r="A44" s="159">
        <v>35</v>
      </c>
      <c r="B44" s="164" t="s">
        <v>474</v>
      </c>
      <c r="C44" s="156" t="s">
        <v>441</v>
      </c>
      <c r="D44" s="156"/>
      <c r="E44" s="157">
        <v>935.94</v>
      </c>
      <c r="F44" s="157">
        <f t="shared" si="0"/>
        <v>935.94</v>
      </c>
      <c r="G44" s="165"/>
      <c r="H44" s="153"/>
    </row>
    <row r="45" spans="1:8" ht="27.75" customHeight="1" x14ac:dyDescent="0.3">
      <c r="A45" s="159">
        <v>37</v>
      </c>
      <c r="B45" s="163" t="s">
        <v>475</v>
      </c>
      <c r="C45" s="156" t="s">
        <v>441</v>
      </c>
      <c r="D45" s="156"/>
      <c r="E45" s="157">
        <v>58.61999999999999</v>
      </c>
      <c r="F45" s="157">
        <f t="shared" si="0"/>
        <v>58.61999999999999</v>
      </c>
      <c r="G45" s="165"/>
      <c r="H45" s="153"/>
    </row>
    <row r="46" spans="1:8" ht="19.5" customHeight="1" x14ac:dyDescent="0.25">
      <c r="A46" s="166"/>
      <c r="B46" s="167"/>
      <c r="C46" s="168"/>
      <c r="D46" s="168"/>
      <c r="E46" s="169"/>
      <c r="F46" s="169"/>
    </row>
    <row r="47" spans="1:8" x14ac:dyDescent="0.25">
      <c r="A47" s="202" t="s">
        <v>476</v>
      </c>
      <c r="B47" s="202"/>
      <c r="C47" s="202"/>
      <c r="D47" s="202"/>
      <c r="E47" s="202"/>
      <c r="F47" s="170"/>
    </row>
    <row r="48" spans="1:8" ht="66.75" customHeight="1" x14ac:dyDescent="0.25">
      <c r="A48" s="202" t="s">
        <v>477</v>
      </c>
      <c r="B48" s="202"/>
      <c r="C48" s="202"/>
      <c r="D48" s="202"/>
      <c r="E48" s="202"/>
      <c r="F48" s="202"/>
      <c r="G48" s="203"/>
      <c r="H48" s="203"/>
    </row>
    <row r="49" spans="1:7" ht="27" customHeight="1" x14ac:dyDescent="0.25">
      <c r="A49" s="204" t="s">
        <v>478</v>
      </c>
      <c r="B49" s="204"/>
      <c r="G49" s="150" t="s">
        <v>395</v>
      </c>
    </row>
    <row r="57" spans="1:7" ht="51.75" customHeight="1" x14ac:dyDescent="0.25"/>
  </sheetData>
  <mergeCells count="17">
    <mergeCell ref="A7:H7"/>
    <mergeCell ref="E1:G1"/>
    <mergeCell ref="E2:G2"/>
    <mergeCell ref="E3:G3"/>
    <mergeCell ref="E4:G4"/>
    <mergeCell ref="F5:G5"/>
    <mergeCell ref="A47:E47"/>
    <mergeCell ref="A48:H48"/>
    <mergeCell ref="A49:B49"/>
    <mergeCell ref="A8:H8"/>
    <mergeCell ref="A9:A10"/>
    <mergeCell ref="B9:B10"/>
    <mergeCell ref="C9:C10"/>
    <mergeCell ref="D9:D10"/>
    <mergeCell ref="E9:E10"/>
    <mergeCell ref="F9:F10"/>
    <mergeCell ref="G9:H9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рентген</vt:lpstr>
      <vt:lpstr>Пребывание в палатах</vt:lpstr>
      <vt:lpstr>Приемы</vt:lpstr>
      <vt:lpstr>Консультации1</vt:lpstr>
      <vt:lpstr>операции </vt:lpstr>
      <vt:lpstr>пластика</vt:lpstr>
      <vt:lpstr>'операции '!Заголовки_для_печати</vt:lpstr>
      <vt:lpstr>'операции '!Область_печати</vt:lpstr>
      <vt:lpstr>'Пребывание в палатах'!Область_печати</vt:lpstr>
      <vt:lpstr>рентген!Область_печати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ekonom3</cp:lastModifiedBy>
  <cp:lastPrinted>2026-03-30T13:33:05Z</cp:lastPrinted>
  <dcterms:created xsi:type="dcterms:W3CDTF">2014-03-10T06:20:54Z</dcterms:created>
  <dcterms:modified xsi:type="dcterms:W3CDTF">2026-03-30T13:37:24Z</dcterms:modified>
</cp:coreProperties>
</file>